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4500" yWindow="225" windowWidth="19035" windowHeight="13545" tabRatio="706"/>
  </bookViews>
  <sheets>
    <sheet name="表紙 " sheetId="11" r:id="rId1"/>
    <sheet name="回収状況" sheetId="1" r:id="rId2"/>
    <sheet name="Ⅰ・Ⅱ" sheetId="5" r:id="rId3"/>
    <sheet name="Ⅱ問5" sheetId="10" r:id="rId4"/>
    <sheet name="Ⅲ" sheetId="6" r:id="rId5"/>
    <sheet name="Ⅳ" sheetId="7" r:id="rId6"/>
    <sheet name="Ⅴ" sheetId="8" r:id="rId7"/>
  </sheets>
  <definedNames>
    <definedName name="_xlnm._FilterDatabase" localSheetId="2" hidden="1">Ⅰ・Ⅱ!#REF!</definedName>
    <definedName name="_xlnm._FilterDatabase" localSheetId="3" hidden="1">Ⅱ問5!#REF!</definedName>
    <definedName name="_xlnm._FilterDatabase" localSheetId="4" hidden="1">Ⅲ!#REF!</definedName>
    <definedName name="_xlnm._FilterDatabase" localSheetId="5" hidden="1">Ⅳ!#REF!</definedName>
    <definedName name="_xlnm._FilterDatabase" localSheetId="6" hidden="1">Ⅴ!#REF!</definedName>
    <definedName name="_xlnm._FilterDatabase" localSheetId="1" hidden="1">回収状況!#REF!</definedName>
    <definedName name="CIQWBGuid" hidden="1">"高齢者住宅-単純集計(差し替え版・印刷範囲設定).xlsx"</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"02/23/2015 00:56:58"</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_xlnm.Print_Area" localSheetId="5">Ⅳ!$A$1:$S$1260</definedName>
  </definedNames>
  <calcPr calcId="125725"/>
</workbook>
</file>

<file path=xl/calcChain.xml><?xml version="1.0" encoding="utf-8"?>
<calcChain xmlns="http://schemas.openxmlformats.org/spreadsheetml/2006/main">
  <c r="L341" i="5"/>
  <c r="I341"/>
  <c r="F341"/>
  <c r="M340"/>
  <c r="L340"/>
  <c r="J340"/>
  <c r="I340"/>
  <c r="F340"/>
  <c r="M339"/>
  <c r="L339"/>
  <c r="J339"/>
  <c r="I339"/>
  <c r="F339"/>
  <c r="M338"/>
  <c r="L338"/>
  <c r="J338"/>
  <c r="I338"/>
  <c r="F338"/>
  <c r="M337"/>
  <c r="L337"/>
  <c r="J337"/>
  <c r="I337"/>
  <c r="F337"/>
  <c r="M336"/>
  <c r="L336"/>
  <c r="J336"/>
  <c r="I336"/>
  <c r="F336"/>
  <c r="M335"/>
  <c r="L335"/>
  <c r="J335"/>
  <c r="I335"/>
  <c r="F335"/>
  <c r="M334"/>
  <c r="L334"/>
  <c r="J334"/>
  <c r="I334"/>
  <c r="F334"/>
  <c r="M333"/>
  <c r="L333"/>
  <c r="J333"/>
  <c r="I333"/>
  <c r="F333"/>
  <c r="G340"/>
  <c r="G339"/>
  <c r="G338"/>
  <c r="G337"/>
  <c r="G336"/>
  <c r="G335"/>
  <c r="G334"/>
  <c r="G333"/>
  <c r="O430" i="7" l="1"/>
  <c r="L430"/>
  <c r="I430"/>
  <c r="N978" l="1"/>
  <c r="K978"/>
  <c r="H978"/>
  <c r="N962"/>
  <c r="K962"/>
  <c r="H962"/>
  <c r="N946"/>
  <c r="K946"/>
  <c r="H946"/>
  <c r="N930"/>
  <c r="K930"/>
  <c r="H930"/>
  <c r="N914"/>
  <c r="K914"/>
  <c r="H914"/>
  <c r="N898"/>
  <c r="K898"/>
  <c r="H898"/>
  <c r="I636" i="5" l="1"/>
  <c r="G636"/>
  <c r="E636"/>
  <c r="I78" i="1" l="1"/>
  <c r="J71" s="1"/>
  <c r="G78"/>
  <c r="H71" s="1"/>
  <c r="D78"/>
  <c r="E71" s="1"/>
  <c r="I66"/>
  <c r="J57" s="1"/>
  <c r="J63" s="1"/>
  <c r="G66"/>
  <c r="H57" s="1"/>
  <c r="H62" s="1"/>
  <c r="D66"/>
  <c r="E57" s="1"/>
  <c r="F57" l="1"/>
  <c r="F58" s="1"/>
  <c r="E64"/>
  <c r="E63"/>
  <c r="E60"/>
  <c r="E59"/>
  <c r="H59"/>
  <c r="H63"/>
  <c r="H60"/>
  <c r="H64"/>
  <c r="E61"/>
  <c r="E65"/>
  <c r="H61"/>
  <c r="J64"/>
  <c r="E58"/>
  <c r="E62"/>
  <c r="E66" s="1"/>
  <c r="H58"/>
  <c r="E77"/>
  <c r="E76"/>
  <c r="E75"/>
  <c r="E74"/>
  <c r="E73"/>
  <c r="E72"/>
  <c r="F71"/>
  <c r="J76"/>
  <c r="J75"/>
  <c r="J74"/>
  <c r="J73"/>
  <c r="J72"/>
  <c r="H72"/>
  <c r="H73"/>
  <c r="H74"/>
  <c r="H75"/>
  <c r="H76"/>
  <c r="J60"/>
  <c r="J61"/>
  <c r="J58"/>
  <c r="J62"/>
  <c r="J59"/>
  <c r="F62"/>
  <c r="F61"/>
  <c r="F64"/>
  <c r="F60"/>
  <c r="F59"/>
  <c r="N305" i="7"/>
  <c r="O295" s="1"/>
  <c r="K305"/>
  <c r="L295" s="1"/>
  <c r="M295" s="1"/>
  <c r="H305"/>
  <c r="I295" s="1"/>
  <c r="J295" s="1"/>
  <c r="F63" i="1" l="1"/>
  <c r="F66" s="1"/>
  <c r="H78"/>
  <c r="F76"/>
  <c r="F75"/>
  <c r="F74"/>
  <c r="F73"/>
  <c r="F72"/>
  <c r="J78"/>
  <c r="E78"/>
  <c r="J66"/>
  <c r="H66"/>
  <c r="J302" i="7"/>
  <c r="J300"/>
  <c r="J298"/>
  <c r="J296"/>
  <c r="J303"/>
  <c r="J301"/>
  <c r="J299"/>
  <c r="J297"/>
  <c r="M303"/>
  <c r="M301"/>
  <c r="M299"/>
  <c r="M297"/>
  <c r="M302"/>
  <c r="M300"/>
  <c r="M298"/>
  <c r="M296"/>
  <c r="I303"/>
  <c r="I301"/>
  <c r="I299"/>
  <c r="I297"/>
  <c r="I304"/>
  <c r="I302"/>
  <c r="I300"/>
  <c r="I298"/>
  <c r="I296"/>
  <c r="L302"/>
  <c r="L300"/>
  <c r="L298"/>
  <c r="L296"/>
  <c r="L304"/>
  <c r="L303"/>
  <c r="L301"/>
  <c r="L299"/>
  <c r="L297"/>
  <c r="P295"/>
  <c r="O304"/>
  <c r="O303"/>
  <c r="O301"/>
  <c r="O299"/>
  <c r="O297"/>
  <c r="O302"/>
  <c r="O300"/>
  <c r="O298"/>
  <c r="O296"/>
  <c r="N489" i="8"/>
  <c r="K489"/>
  <c r="H489"/>
  <c r="N430"/>
  <c r="K430"/>
  <c r="H430"/>
  <c r="N818" i="7"/>
  <c r="O809" s="1"/>
  <c r="O905" s="1"/>
  <c r="K818"/>
  <c r="L809" s="1"/>
  <c r="L905" s="1"/>
  <c r="H818"/>
  <c r="I809" s="1"/>
  <c r="I905" s="1"/>
  <c r="N834"/>
  <c r="O825" s="1"/>
  <c r="O921" s="1"/>
  <c r="K834"/>
  <c r="L825" s="1"/>
  <c r="L921" s="1"/>
  <c r="H834"/>
  <c r="I825" s="1"/>
  <c r="I921" s="1"/>
  <c r="N850"/>
  <c r="O841" s="1"/>
  <c r="O937" s="1"/>
  <c r="K850"/>
  <c r="L841" s="1"/>
  <c r="L937" s="1"/>
  <c r="H850"/>
  <c r="I841" s="1"/>
  <c r="I937" s="1"/>
  <c r="N866"/>
  <c r="O857" s="1"/>
  <c r="O953" s="1"/>
  <c r="K866"/>
  <c r="L857" s="1"/>
  <c r="L953" s="1"/>
  <c r="H866"/>
  <c r="I857" s="1"/>
  <c r="I953" s="1"/>
  <c r="N882"/>
  <c r="O873" s="1"/>
  <c r="O969" s="1"/>
  <c r="K882"/>
  <c r="L873" s="1"/>
  <c r="L969" s="1"/>
  <c r="H882"/>
  <c r="I873" s="1"/>
  <c r="I969" s="1"/>
  <c r="M969" l="1"/>
  <c r="L974"/>
  <c r="L970"/>
  <c r="L975"/>
  <c r="L976"/>
  <c r="L972"/>
  <c r="L977"/>
  <c r="L973"/>
  <c r="L971"/>
  <c r="M937"/>
  <c r="L943"/>
  <c r="L944"/>
  <c r="L940"/>
  <c r="L942"/>
  <c r="L938"/>
  <c r="L941"/>
  <c r="L939"/>
  <c r="L945"/>
  <c r="P921"/>
  <c r="O927"/>
  <c r="O923"/>
  <c r="O925"/>
  <c r="O928"/>
  <c r="O926"/>
  <c r="O922"/>
  <c r="O930" s="1"/>
  <c r="O929"/>
  <c r="O924"/>
  <c r="J969"/>
  <c r="I974"/>
  <c r="I972"/>
  <c r="I973"/>
  <c r="I977"/>
  <c r="I975"/>
  <c r="I976"/>
  <c r="I971"/>
  <c r="I970"/>
  <c r="M953"/>
  <c r="L958"/>
  <c r="L954"/>
  <c r="L959"/>
  <c r="L960"/>
  <c r="L956"/>
  <c r="L955"/>
  <c r="L957"/>
  <c r="L961"/>
  <c r="O941"/>
  <c r="P937"/>
  <c r="O943"/>
  <c r="O939"/>
  <c r="O940"/>
  <c r="O945"/>
  <c r="O938"/>
  <c r="O944"/>
  <c r="O942"/>
  <c r="J905"/>
  <c r="I911"/>
  <c r="I910"/>
  <c r="I908"/>
  <c r="I907"/>
  <c r="I909"/>
  <c r="I913"/>
  <c r="I912"/>
  <c r="I906"/>
  <c r="J921"/>
  <c r="I928"/>
  <c r="I925"/>
  <c r="I923"/>
  <c r="I929"/>
  <c r="I927"/>
  <c r="I926"/>
  <c r="I922"/>
  <c r="I924"/>
  <c r="P953"/>
  <c r="O957"/>
  <c r="O959"/>
  <c r="O955"/>
  <c r="O960"/>
  <c r="O958"/>
  <c r="O961"/>
  <c r="O956"/>
  <c r="O954"/>
  <c r="O962" s="1"/>
  <c r="M905"/>
  <c r="L912"/>
  <c r="L908"/>
  <c r="L910"/>
  <c r="L906"/>
  <c r="L911"/>
  <c r="L913"/>
  <c r="L909"/>
  <c r="L907"/>
  <c r="P969"/>
  <c r="O975"/>
  <c r="O971"/>
  <c r="O973"/>
  <c r="O972"/>
  <c r="O977"/>
  <c r="O970"/>
  <c r="O978" s="1"/>
  <c r="O974"/>
  <c r="O976"/>
  <c r="J937"/>
  <c r="I938"/>
  <c r="I944"/>
  <c r="I941"/>
  <c r="I939"/>
  <c r="I945"/>
  <c r="I942"/>
  <c r="I940"/>
  <c r="I943"/>
  <c r="L928"/>
  <c r="L924"/>
  <c r="L927"/>
  <c r="L926"/>
  <c r="L922"/>
  <c r="M921"/>
  <c r="L929"/>
  <c r="L923"/>
  <c r="L925"/>
  <c r="P905"/>
  <c r="O911"/>
  <c r="O907"/>
  <c r="O909"/>
  <c r="O910"/>
  <c r="O908"/>
  <c r="O912"/>
  <c r="O906"/>
  <c r="O914" s="1"/>
  <c r="O913"/>
  <c r="J953"/>
  <c r="I956"/>
  <c r="I959"/>
  <c r="I954"/>
  <c r="I958"/>
  <c r="I957"/>
  <c r="I955"/>
  <c r="I960"/>
  <c r="I961"/>
  <c r="F78" i="1"/>
  <c r="P302" i="7"/>
  <c r="P300"/>
  <c r="P298"/>
  <c r="P296"/>
  <c r="P303"/>
  <c r="P301"/>
  <c r="P299"/>
  <c r="P297"/>
  <c r="L880"/>
  <c r="L881"/>
  <c r="L864"/>
  <c r="L865"/>
  <c r="L848"/>
  <c r="L849"/>
  <c r="L829"/>
  <c r="L833"/>
  <c r="L816"/>
  <c r="L817"/>
  <c r="I817"/>
  <c r="I815"/>
  <c r="I813"/>
  <c r="I811"/>
  <c r="I816"/>
  <c r="I814"/>
  <c r="I812"/>
  <c r="I810"/>
  <c r="J809"/>
  <c r="O815"/>
  <c r="O813"/>
  <c r="O811"/>
  <c r="O817"/>
  <c r="O816"/>
  <c r="O814"/>
  <c r="O812"/>
  <c r="O810"/>
  <c r="P809"/>
  <c r="L811"/>
  <c r="L813"/>
  <c r="L815"/>
  <c r="M809"/>
  <c r="L810"/>
  <c r="L812"/>
  <c r="L814"/>
  <c r="O831"/>
  <c r="O829"/>
  <c r="O827"/>
  <c r="O833"/>
  <c r="O832"/>
  <c r="O830"/>
  <c r="O828"/>
  <c r="O826"/>
  <c r="P825"/>
  <c r="J825"/>
  <c r="I833"/>
  <c r="I831"/>
  <c r="I829"/>
  <c r="I827"/>
  <c r="I832"/>
  <c r="I830"/>
  <c r="I828"/>
  <c r="I826"/>
  <c r="L827"/>
  <c r="L831"/>
  <c r="M825"/>
  <c r="L826"/>
  <c r="L828"/>
  <c r="L830"/>
  <c r="L832"/>
  <c r="P841"/>
  <c r="O847"/>
  <c r="O845"/>
  <c r="O843"/>
  <c r="O849"/>
  <c r="O848"/>
  <c r="O846"/>
  <c r="O844"/>
  <c r="O842"/>
  <c r="I849"/>
  <c r="I847"/>
  <c r="I845"/>
  <c r="I843"/>
  <c r="I848"/>
  <c r="I846"/>
  <c r="I844"/>
  <c r="I842"/>
  <c r="J841"/>
  <c r="L843"/>
  <c r="L845"/>
  <c r="L847"/>
  <c r="M841"/>
  <c r="L842"/>
  <c r="L844"/>
  <c r="L846"/>
  <c r="I865"/>
  <c r="I863"/>
  <c r="I861"/>
  <c r="I859"/>
  <c r="I864"/>
  <c r="I862"/>
  <c r="I860"/>
  <c r="I858"/>
  <c r="J857"/>
  <c r="O863"/>
  <c r="O861"/>
  <c r="O859"/>
  <c r="O865"/>
  <c r="O864"/>
  <c r="O862"/>
  <c r="O860"/>
  <c r="O858"/>
  <c r="P857"/>
  <c r="L859"/>
  <c r="L861"/>
  <c r="L863"/>
  <c r="M857"/>
  <c r="L858"/>
  <c r="L860"/>
  <c r="L862"/>
  <c r="I881"/>
  <c r="I879"/>
  <c r="I877"/>
  <c r="I875"/>
  <c r="I880"/>
  <c r="I878"/>
  <c r="I876"/>
  <c r="I874"/>
  <c r="J873"/>
  <c r="O879"/>
  <c r="O877"/>
  <c r="O875"/>
  <c r="O881"/>
  <c r="O880"/>
  <c r="O878"/>
  <c r="O876"/>
  <c r="O874"/>
  <c r="P873"/>
  <c r="L875"/>
  <c r="L877"/>
  <c r="L879"/>
  <c r="M873"/>
  <c r="L874"/>
  <c r="L876"/>
  <c r="L878"/>
  <c r="N802"/>
  <c r="O793" s="1"/>
  <c r="O889" s="1"/>
  <c r="K802"/>
  <c r="L793" s="1"/>
  <c r="L889" s="1"/>
  <c r="H802"/>
  <c r="I793" s="1"/>
  <c r="O897" l="1"/>
  <c r="O890"/>
  <c r="O895"/>
  <c r="O896"/>
  <c r="P889"/>
  <c r="O892"/>
  <c r="O893"/>
  <c r="O891"/>
  <c r="O894"/>
  <c r="J941"/>
  <c r="J939"/>
  <c r="J938"/>
  <c r="J944"/>
  <c r="J943"/>
  <c r="J942"/>
  <c r="J940"/>
  <c r="J924"/>
  <c r="J922"/>
  <c r="J927"/>
  <c r="J926"/>
  <c r="J925"/>
  <c r="J923"/>
  <c r="J928"/>
  <c r="O946"/>
  <c r="I978"/>
  <c r="J970"/>
  <c r="J975"/>
  <c r="J972"/>
  <c r="J971"/>
  <c r="J976"/>
  <c r="J974"/>
  <c r="J973"/>
  <c r="J959"/>
  <c r="J957"/>
  <c r="J956"/>
  <c r="J955"/>
  <c r="J954"/>
  <c r="J960"/>
  <c r="J958"/>
  <c r="P974"/>
  <c r="P973"/>
  <c r="P970"/>
  <c r="P976"/>
  <c r="P975"/>
  <c r="P972"/>
  <c r="P971"/>
  <c r="I930"/>
  <c r="I914"/>
  <c r="J907"/>
  <c r="J906"/>
  <c r="J912"/>
  <c r="J910"/>
  <c r="J909"/>
  <c r="J908"/>
  <c r="J911"/>
  <c r="P943"/>
  <c r="P942"/>
  <c r="P940"/>
  <c r="P939"/>
  <c r="P938"/>
  <c r="P944"/>
  <c r="P941"/>
  <c r="L962"/>
  <c r="P926"/>
  <c r="P923"/>
  <c r="P928"/>
  <c r="P927"/>
  <c r="P925"/>
  <c r="P924"/>
  <c r="P922"/>
  <c r="L946"/>
  <c r="L978"/>
  <c r="I801"/>
  <c r="I889"/>
  <c r="I962"/>
  <c r="P910"/>
  <c r="P908"/>
  <c r="P906"/>
  <c r="P912"/>
  <c r="P911"/>
  <c r="P909"/>
  <c r="P907"/>
  <c r="M927"/>
  <c r="M928"/>
  <c r="M925"/>
  <c r="M922"/>
  <c r="M926"/>
  <c r="M923"/>
  <c r="M924"/>
  <c r="L914"/>
  <c r="M911"/>
  <c r="M906"/>
  <c r="M908"/>
  <c r="M907"/>
  <c r="M910"/>
  <c r="M912"/>
  <c r="M909"/>
  <c r="M943"/>
  <c r="M942"/>
  <c r="M944"/>
  <c r="M939"/>
  <c r="M938"/>
  <c r="M946" s="1"/>
  <c r="M941"/>
  <c r="M940"/>
  <c r="L895"/>
  <c r="L892"/>
  <c r="L896"/>
  <c r="L891"/>
  <c r="L894"/>
  <c r="L897"/>
  <c r="L893"/>
  <c r="L890"/>
  <c r="M889"/>
  <c r="L930"/>
  <c r="I946"/>
  <c r="P958"/>
  <c r="P957"/>
  <c r="P956"/>
  <c r="P954"/>
  <c r="P960"/>
  <c r="P959"/>
  <c r="P955"/>
  <c r="M959"/>
  <c r="M956"/>
  <c r="M957"/>
  <c r="M958"/>
  <c r="M954"/>
  <c r="M960"/>
  <c r="M955"/>
  <c r="M975"/>
  <c r="M970"/>
  <c r="M972"/>
  <c r="M971"/>
  <c r="M976"/>
  <c r="M974"/>
  <c r="M973"/>
  <c r="O882"/>
  <c r="L850"/>
  <c r="O834"/>
  <c r="O818"/>
  <c r="L866"/>
  <c r="L882"/>
  <c r="I866"/>
  <c r="I850"/>
  <c r="O850"/>
  <c r="I834"/>
  <c r="L818"/>
  <c r="I882"/>
  <c r="O866"/>
  <c r="L834"/>
  <c r="I818"/>
  <c r="M815"/>
  <c r="M813"/>
  <c r="M811"/>
  <c r="M816"/>
  <c r="M814"/>
  <c r="M812"/>
  <c r="M810"/>
  <c r="P816"/>
  <c r="P814"/>
  <c r="P812"/>
  <c r="P810"/>
  <c r="P815"/>
  <c r="P813"/>
  <c r="P811"/>
  <c r="J816"/>
  <c r="J814"/>
  <c r="J812"/>
  <c r="J810"/>
  <c r="J815"/>
  <c r="J813"/>
  <c r="J811"/>
  <c r="J829"/>
  <c r="J832"/>
  <c r="J830"/>
  <c r="J828"/>
  <c r="J826"/>
  <c r="J831"/>
  <c r="J827"/>
  <c r="M826"/>
  <c r="M830"/>
  <c r="M831"/>
  <c r="M829"/>
  <c r="M827"/>
  <c r="M832"/>
  <c r="M828"/>
  <c r="P832"/>
  <c r="P830"/>
  <c r="P828"/>
  <c r="P826"/>
  <c r="P831"/>
  <c r="P829"/>
  <c r="P827"/>
  <c r="M842"/>
  <c r="M846"/>
  <c r="M848"/>
  <c r="M844"/>
  <c r="M847"/>
  <c r="M845"/>
  <c r="M843"/>
  <c r="J847"/>
  <c r="J848"/>
  <c r="J846"/>
  <c r="J844"/>
  <c r="J842"/>
  <c r="J845"/>
  <c r="J843"/>
  <c r="P847"/>
  <c r="P845"/>
  <c r="P848"/>
  <c r="P846"/>
  <c r="P844"/>
  <c r="P842"/>
  <c r="P843"/>
  <c r="M864"/>
  <c r="M860"/>
  <c r="M858"/>
  <c r="M863"/>
  <c r="M861"/>
  <c r="M859"/>
  <c r="M862"/>
  <c r="P861"/>
  <c r="P864"/>
  <c r="P862"/>
  <c r="P860"/>
  <c r="P858"/>
  <c r="P863"/>
  <c r="P859"/>
  <c r="J859"/>
  <c r="J863"/>
  <c r="J864"/>
  <c r="J862"/>
  <c r="J860"/>
  <c r="J858"/>
  <c r="J861"/>
  <c r="M878"/>
  <c r="M879"/>
  <c r="M877"/>
  <c r="M875"/>
  <c r="M880"/>
  <c r="M876"/>
  <c r="M874"/>
  <c r="P880"/>
  <c r="P878"/>
  <c r="P876"/>
  <c r="P874"/>
  <c r="P879"/>
  <c r="P877"/>
  <c r="P875"/>
  <c r="J880"/>
  <c r="J878"/>
  <c r="J876"/>
  <c r="J874"/>
  <c r="J879"/>
  <c r="J877"/>
  <c r="J875"/>
  <c r="L800"/>
  <c r="L799"/>
  <c r="L797"/>
  <c r="L795"/>
  <c r="L798"/>
  <c r="L796"/>
  <c r="L794"/>
  <c r="L801"/>
  <c r="M793"/>
  <c r="O798"/>
  <c r="O796"/>
  <c r="O794"/>
  <c r="P793"/>
  <c r="O801"/>
  <c r="O800"/>
  <c r="O799"/>
  <c r="O797"/>
  <c r="O795"/>
  <c r="I795"/>
  <c r="I797"/>
  <c r="I799"/>
  <c r="I800"/>
  <c r="J793"/>
  <c r="I794"/>
  <c r="I796"/>
  <c r="I798"/>
  <c r="L898" l="1"/>
  <c r="M914"/>
  <c r="P946"/>
  <c r="J946"/>
  <c r="M978"/>
  <c r="M962"/>
  <c r="P962"/>
  <c r="M930"/>
  <c r="P914"/>
  <c r="I895"/>
  <c r="I897"/>
  <c r="I896"/>
  <c r="J889"/>
  <c r="I893"/>
  <c r="I894"/>
  <c r="I891"/>
  <c r="I892"/>
  <c r="I890"/>
  <c r="P930"/>
  <c r="J914"/>
  <c r="P978"/>
  <c r="J978"/>
  <c r="J930"/>
  <c r="O898"/>
  <c r="M895"/>
  <c r="M894"/>
  <c r="M893"/>
  <c r="M892"/>
  <c r="M891"/>
  <c r="M896"/>
  <c r="M890"/>
  <c r="M898" s="1"/>
  <c r="J962"/>
  <c r="P892"/>
  <c r="P895"/>
  <c r="P894"/>
  <c r="P893"/>
  <c r="P891"/>
  <c r="P890"/>
  <c r="P896"/>
  <c r="J834"/>
  <c r="P882"/>
  <c r="M882"/>
  <c r="J866"/>
  <c r="P834"/>
  <c r="J882"/>
  <c r="P866"/>
  <c r="M866"/>
  <c r="P850"/>
  <c r="M850"/>
  <c r="J850"/>
  <c r="M834"/>
  <c r="P818"/>
  <c r="M818"/>
  <c r="J818"/>
  <c r="M794"/>
  <c r="M798"/>
  <c r="M795"/>
  <c r="M799"/>
  <c r="M796"/>
  <c r="M800"/>
  <c r="M797"/>
  <c r="I802"/>
  <c r="O802"/>
  <c r="L802"/>
  <c r="J800"/>
  <c r="J799"/>
  <c r="J797"/>
  <c r="J795"/>
  <c r="J798"/>
  <c r="J796"/>
  <c r="J794"/>
  <c r="P794"/>
  <c r="P800"/>
  <c r="P799"/>
  <c r="P797"/>
  <c r="P795"/>
  <c r="P798"/>
  <c r="P796"/>
  <c r="P898" l="1"/>
  <c r="I898"/>
  <c r="J895"/>
  <c r="J893"/>
  <c r="J891"/>
  <c r="J892"/>
  <c r="J890"/>
  <c r="J898" s="1"/>
  <c r="J896"/>
  <c r="J894"/>
  <c r="P802"/>
  <c r="J802"/>
  <c r="M802"/>
  <c r="L1536" i="6" l="1"/>
  <c r="M1526" s="1"/>
  <c r="N1526" s="1"/>
  <c r="N1534" s="1"/>
  <c r="I1536"/>
  <c r="J1526" s="1"/>
  <c r="K1526" s="1"/>
  <c r="K1533" s="1"/>
  <c r="F1536"/>
  <c r="G1526" s="1"/>
  <c r="H1526" s="1"/>
  <c r="H1534" s="1"/>
  <c r="H1527" l="1"/>
  <c r="N1527"/>
  <c r="K1528"/>
  <c r="H1529"/>
  <c r="N1529"/>
  <c r="K1530"/>
  <c r="H1531"/>
  <c r="N1531"/>
  <c r="K1532"/>
  <c r="H1533"/>
  <c r="N1533"/>
  <c r="K1534"/>
  <c r="J1535"/>
  <c r="J1527"/>
  <c r="G1528"/>
  <c r="M1528"/>
  <c r="J1529"/>
  <c r="G1530"/>
  <c r="M1530"/>
  <c r="J1531"/>
  <c r="G1532"/>
  <c r="M1532"/>
  <c r="J1533"/>
  <c r="G1534"/>
  <c r="M1534"/>
  <c r="M1535"/>
  <c r="K1527"/>
  <c r="H1528"/>
  <c r="N1528"/>
  <c r="K1529"/>
  <c r="H1530"/>
  <c r="N1530"/>
  <c r="K1531"/>
  <c r="H1532"/>
  <c r="N1532"/>
  <c r="G1527"/>
  <c r="M1527"/>
  <c r="J1528"/>
  <c r="G1529"/>
  <c r="M1529"/>
  <c r="J1530"/>
  <c r="G1531"/>
  <c r="M1531"/>
  <c r="J1532"/>
  <c r="G1533"/>
  <c r="M1533"/>
  <c r="J1534"/>
  <c r="G1535"/>
  <c r="L1509" l="1"/>
  <c r="M1497" s="1"/>
  <c r="M1505" s="1"/>
  <c r="I1509"/>
  <c r="J1497" s="1"/>
  <c r="J1507" s="1"/>
  <c r="F1509"/>
  <c r="G1497" s="1"/>
  <c r="J1498" l="1"/>
  <c r="J1502"/>
  <c r="J1506"/>
  <c r="M1499"/>
  <c r="M1503"/>
  <c r="M1507"/>
  <c r="G1505"/>
  <c r="J1499"/>
  <c r="J1503"/>
  <c r="M1500"/>
  <c r="M1504"/>
  <c r="M1508"/>
  <c r="K1497"/>
  <c r="J1500"/>
  <c r="J1504"/>
  <c r="J1508"/>
  <c r="M1501"/>
  <c r="N1497"/>
  <c r="N1503" s="1"/>
  <c r="J1501"/>
  <c r="J1505"/>
  <c r="M1498"/>
  <c r="M1502"/>
  <c r="M1506"/>
  <c r="N1504"/>
  <c r="K1504"/>
  <c r="K1500"/>
  <c r="K1507"/>
  <c r="K1503"/>
  <c r="K1499"/>
  <c r="K1506"/>
  <c r="K1502"/>
  <c r="K1498"/>
  <c r="K1505"/>
  <c r="K1501"/>
  <c r="G1498"/>
  <c r="G1502"/>
  <c r="G1506"/>
  <c r="H1497"/>
  <c r="G1499"/>
  <c r="G1503"/>
  <c r="G1507"/>
  <c r="G1500"/>
  <c r="G1504"/>
  <c r="G1508"/>
  <c r="G1501"/>
  <c r="N1501" l="1"/>
  <c r="N1499"/>
  <c r="N1502"/>
  <c r="K1509"/>
  <c r="G1536"/>
  <c r="N1506"/>
  <c r="J1536"/>
  <c r="N1507"/>
  <c r="N1505"/>
  <c r="N1500"/>
  <c r="N1498"/>
  <c r="M1536"/>
  <c r="H1499"/>
  <c r="H1503"/>
  <c r="H1507"/>
  <c r="H1500"/>
  <c r="H1504"/>
  <c r="H1501"/>
  <c r="H1505"/>
  <c r="H1498"/>
  <c r="H1502"/>
  <c r="H1506"/>
  <c r="H1509" l="1"/>
  <c r="N1536"/>
  <c r="N1509"/>
  <c r="H1536"/>
  <c r="K1536"/>
  <c r="K342" i="5" l="1"/>
  <c r="H342"/>
  <c r="E342"/>
  <c r="I617" l="1"/>
  <c r="G617"/>
  <c r="E617"/>
  <c r="I599"/>
  <c r="G599"/>
  <c r="E599"/>
  <c r="I584"/>
  <c r="G584"/>
  <c r="E584"/>
  <c r="I566"/>
  <c r="G566"/>
  <c r="E566"/>
  <c r="I550"/>
  <c r="G550"/>
  <c r="E550"/>
  <c r="I532"/>
  <c r="G532"/>
  <c r="E532"/>
  <c r="I514"/>
  <c r="G514"/>
  <c r="E514"/>
  <c r="I496"/>
  <c r="G496"/>
  <c r="E496"/>
  <c r="I478"/>
  <c r="G478"/>
  <c r="E478"/>
  <c r="I459"/>
  <c r="G459"/>
  <c r="E459"/>
  <c r="I440"/>
  <c r="G440"/>
  <c r="E440"/>
  <c r="K424"/>
  <c r="H424"/>
  <c r="E424"/>
  <c r="H487" l="1"/>
  <c r="H625"/>
  <c r="J523"/>
  <c r="J530" s="1"/>
  <c r="J625"/>
  <c r="F523"/>
  <c r="F625"/>
  <c r="J468"/>
  <c r="J472" s="1"/>
  <c r="J577"/>
  <c r="J580" s="1"/>
  <c r="J526"/>
  <c r="J505"/>
  <c r="J513" s="1"/>
  <c r="J525"/>
  <c r="J559"/>
  <c r="J607"/>
  <c r="J615" s="1"/>
  <c r="H448"/>
  <c r="J469"/>
  <c r="J477"/>
  <c r="J529"/>
  <c r="J476"/>
  <c r="J432"/>
  <c r="J438" s="1"/>
  <c r="J448"/>
  <c r="J455" s="1"/>
  <c r="J487"/>
  <c r="J541"/>
  <c r="F525"/>
  <c r="F530"/>
  <c r="F529"/>
  <c r="F526"/>
  <c r="F524"/>
  <c r="F528"/>
  <c r="F527"/>
  <c r="F531"/>
  <c r="H455"/>
  <c r="H454"/>
  <c r="H451"/>
  <c r="H458"/>
  <c r="H450"/>
  <c r="H453"/>
  <c r="H492"/>
  <c r="H489"/>
  <c r="H488"/>
  <c r="H493"/>
  <c r="J488"/>
  <c r="F505"/>
  <c r="H494"/>
  <c r="H495"/>
  <c r="H456"/>
  <c r="H457"/>
  <c r="J474"/>
  <c r="J471"/>
  <c r="J475"/>
  <c r="H491"/>
  <c r="F607"/>
  <c r="F487"/>
  <c r="F577"/>
  <c r="F432"/>
  <c r="F559"/>
  <c r="F468"/>
  <c r="F541"/>
  <c r="J489"/>
  <c r="J493"/>
  <c r="H607"/>
  <c r="H577"/>
  <c r="H432"/>
  <c r="H559"/>
  <c r="H541"/>
  <c r="H523"/>
  <c r="H449"/>
  <c r="H505"/>
  <c r="J527"/>
  <c r="J524"/>
  <c r="J531"/>
  <c r="J528"/>
  <c r="H468"/>
  <c r="H490"/>
  <c r="J437"/>
  <c r="J433"/>
  <c r="F448"/>
  <c r="H452"/>
  <c r="J452"/>
  <c r="J543"/>
  <c r="J583"/>
  <c r="J610"/>
  <c r="J508"/>
  <c r="J546"/>
  <c r="J561"/>
  <c r="J549"/>
  <c r="J564"/>
  <c r="J616"/>
  <c r="J544"/>
  <c r="J611"/>
  <c r="J547"/>
  <c r="J509"/>
  <c r="J562"/>
  <c r="J614"/>
  <c r="J542"/>
  <c r="J565"/>
  <c r="J609"/>
  <c r="J632" l="1"/>
  <c r="J628"/>
  <c r="J633"/>
  <c r="J629"/>
  <c r="J635"/>
  <c r="J630"/>
  <c r="J627"/>
  <c r="J634"/>
  <c r="J626"/>
  <c r="J631"/>
  <c r="F634"/>
  <c r="F630"/>
  <c r="F626"/>
  <c r="F631"/>
  <c r="F627"/>
  <c r="F628"/>
  <c r="F635"/>
  <c r="F633"/>
  <c r="F632"/>
  <c r="F629"/>
  <c r="H635"/>
  <c r="H631"/>
  <c r="H627"/>
  <c r="H632"/>
  <c r="H628"/>
  <c r="H633"/>
  <c r="H630"/>
  <c r="H629"/>
  <c r="H634"/>
  <c r="H626"/>
  <c r="J591"/>
  <c r="J593" s="1"/>
  <c r="J582"/>
  <c r="J579"/>
  <c r="J456"/>
  <c r="J581"/>
  <c r="J578"/>
  <c r="J470"/>
  <c r="J473"/>
  <c r="J495"/>
  <c r="J492"/>
  <c r="J608"/>
  <c r="J613"/>
  <c r="J491"/>
  <c r="J494"/>
  <c r="J451"/>
  <c r="J454"/>
  <c r="J453"/>
  <c r="J457"/>
  <c r="J449"/>
  <c r="J458"/>
  <c r="J450"/>
  <c r="J563"/>
  <c r="J560"/>
  <c r="J439"/>
  <c r="J436"/>
  <c r="J435"/>
  <c r="J612"/>
  <c r="J434"/>
  <c r="J490"/>
  <c r="J548"/>
  <c r="J545"/>
  <c r="J512"/>
  <c r="J510"/>
  <c r="J507"/>
  <c r="J511"/>
  <c r="J506"/>
  <c r="H470"/>
  <c r="H477"/>
  <c r="H469"/>
  <c r="H474"/>
  <c r="H473"/>
  <c r="H472"/>
  <c r="H475"/>
  <c r="H471"/>
  <c r="H476"/>
  <c r="H530"/>
  <c r="H527"/>
  <c r="H526"/>
  <c r="H531"/>
  <c r="H529"/>
  <c r="H528"/>
  <c r="H525"/>
  <c r="H524"/>
  <c r="F613"/>
  <c r="F610"/>
  <c r="F615"/>
  <c r="F612"/>
  <c r="F609"/>
  <c r="F614"/>
  <c r="F611"/>
  <c r="F616"/>
  <c r="F608"/>
  <c r="F457"/>
  <c r="F449"/>
  <c r="F454"/>
  <c r="F453"/>
  <c r="F458"/>
  <c r="F450"/>
  <c r="F451"/>
  <c r="F452"/>
  <c r="F456"/>
  <c r="F455"/>
  <c r="H563"/>
  <c r="H560"/>
  <c r="H565"/>
  <c r="H562"/>
  <c r="H564"/>
  <c r="H561"/>
  <c r="J532"/>
  <c r="F472"/>
  <c r="F469"/>
  <c r="F477"/>
  <c r="F476"/>
  <c r="F473"/>
  <c r="F475"/>
  <c r="F474"/>
  <c r="F471"/>
  <c r="F470"/>
  <c r="J584"/>
  <c r="F561"/>
  <c r="F563"/>
  <c r="F560"/>
  <c r="F565"/>
  <c r="F562"/>
  <c r="F564"/>
  <c r="H507"/>
  <c r="H512"/>
  <c r="H511"/>
  <c r="H508"/>
  <c r="H506"/>
  <c r="H509"/>
  <c r="H510"/>
  <c r="H513"/>
  <c r="F435"/>
  <c r="F439"/>
  <c r="F436"/>
  <c r="F438"/>
  <c r="F437"/>
  <c r="F434"/>
  <c r="F433"/>
  <c r="F591"/>
  <c r="F578"/>
  <c r="F583"/>
  <c r="F580"/>
  <c r="F582"/>
  <c r="F579"/>
  <c r="F581"/>
  <c r="H543"/>
  <c r="H545"/>
  <c r="H542"/>
  <c r="H547"/>
  <c r="H544"/>
  <c r="H549"/>
  <c r="H546"/>
  <c r="H548"/>
  <c r="F532"/>
  <c r="F549"/>
  <c r="F546"/>
  <c r="F548"/>
  <c r="F545"/>
  <c r="F542"/>
  <c r="F547"/>
  <c r="F544"/>
  <c r="F543"/>
  <c r="F510"/>
  <c r="F507"/>
  <c r="F506"/>
  <c r="F511"/>
  <c r="F513"/>
  <c r="F509"/>
  <c r="F508"/>
  <c r="F512"/>
  <c r="J598"/>
  <c r="J595"/>
  <c r="J592"/>
  <c r="J594"/>
  <c r="J596"/>
  <c r="H433"/>
  <c r="H437"/>
  <c r="H436"/>
  <c r="H434"/>
  <c r="H438"/>
  <c r="H435"/>
  <c r="H439"/>
  <c r="H583"/>
  <c r="H580"/>
  <c r="H582"/>
  <c r="H579"/>
  <c r="H581"/>
  <c r="H591"/>
  <c r="H578"/>
  <c r="H610"/>
  <c r="H615"/>
  <c r="H612"/>
  <c r="H609"/>
  <c r="H614"/>
  <c r="H611"/>
  <c r="H616"/>
  <c r="H608"/>
  <c r="H613"/>
  <c r="H496"/>
  <c r="H459"/>
  <c r="F495"/>
  <c r="F492"/>
  <c r="F491"/>
  <c r="F488"/>
  <c r="F490"/>
  <c r="F489"/>
  <c r="F494"/>
  <c r="F493"/>
  <c r="F417"/>
  <c r="I417"/>
  <c r="J417" s="1"/>
  <c r="L417"/>
  <c r="N1107" i="7"/>
  <c r="K1107"/>
  <c r="H1107"/>
  <c r="J636" i="5" l="1"/>
  <c r="H636"/>
  <c r="J550"/>
  <c r="J566"/>
  <c r="J459"/>
  <c r="F636"/>
  <c r="J478"/>
  <c r="J496"/>
  <c r="J514"/>
  <c r="J440"/>
  <c r="J597"/>
  <c r="J617"/>
  <c r="H550"/>
  <c r="F584"/>
  <c r="F478"/>
  <c r="F496"/>
  <c r="J422"/>
  <c r="J420"/>
  <c r="J418"/>
  <c r="J421"/>
  <c r="J419"/>
  <c r="F617"/>
  <c r="F566"/>
  <c r="H532"/>
  <c r="F423"/>
  <c r="F418"/>
  <c r="F419"/>
  <c r="F420"/>
  <c r="F422"/>
  <c r="F421"/>
  <c r="J599"/>
  <c r="H440"/>
  <c r="F459"/>
  <c r="L421"/>
  <c r="L423"/>
  <c r="L420"/>
  <c r="L422"/>
  <c r="L419"/>
  <c r="L418"/>
  <c r="H617"/>
  <c r="H584"/>
  <c r="F440"/>
  <c r="H478"/>
  <c r="H596"/>
  <c r="H593"/>
  <c r="H598"/>
  <c r="H595"/>
  <c r="H592"/>
  <c r="H597"/>
  <c r="H594"/>
  <c r="I422"/>
  <c r="I420"/>
  <c r="I423"/>
  <c r="I418"/>
  <c r="I421"/>
  <c r="I419"/>
  <c r="F550"/>
  <c r="H514"/>
  <c r="F514"/>
  <c r="H566"/>
  <c r="F596"/>
  <c r="F593"/>
  <c r="F598"/>
  <c r="F595"/>
  <c r="F592"/>
  <c r="F597"/>
  <c r="F594"/>
  <c r="G417"/>
  <c r="M417"/>
  <c r="O261" i="7"/>
  <c r="L261"/>
  <c r="I261"/>
  <c r="O244"/>
  <c r="L244"/>
  <c r="I244"/>
  <c r="O230"/>
  <c r="L230"/>
  <c r="I230"/>
  <c r="O219"/>
  <c r="L219"/>
  <c r="I219"/>
  <c r="O206"/>
  <c r="L206"/>
  <c r="I206"/>
  <c r="R192"/>
  <c r="O192"/>
  <c r="L192"/>
  <c r="F599" i="5" l="1"/>
  <c r="H599"/>
  <c r="F424"/>
  <c r="M421"/>
  <c r="M419"/>
  <c r="M422"/>
  <c r="M418"/>
  <c r="M420"/>
  <c r="I424"/>
  <c r="L424"/>
  <c r="G419"/>
  <c r="G421"/>
  <c r="G420"/>
  <c r="G422"/>
  <c r="G418"/>
  <c r="J424"/>
  <c r="J222" i="6"/>
  <c r="G222"/>
  <c r="D222"/>
  <c r="J221"/>
  <c r="G221"/>
  <c r="D221"/>
  <c r="J220"/>
  <c r="G220"/>
  <c r="D220"/>
  <c r="J219"/>
  <c r="G219"/>
  <c r="D219"/>
  <c r="J218"/>
  <c r="G218"/>
  <c r="D218"/>
  <c r="J217"/>
  <c r="G217"/>
  <c r="D217"/>
  <c r="J216"/>
  <c r="G216"/>
  <c r="D216"/>
  <c r="J215"/>
  <c r="G215"/>
  <c r="D215"/>
  <c r="J214"/>
  <c r="G214"/>
  <c r="D214"/>
  <c r="J213"/>
  <c r="G213"/>
  <c r="D213"/>
  <c r="J212"/>
  <c r="G212"/>
  <c r="D212"/>
  <c r="J211"/>
  <c r="G211"/>
  <c r="D211"/>
  <c r="J210"/>
  <c r="G210"/>
  <c r="D210"/>
  <c r="J209"/>
  <c r="G209"/>
  <c r="D209"/>
  <c r="J208"/>
  <c r="G208"/>
  <c r="D208"/>
  <c r="J207"/>
  <c r="G207"/>
  <c r="D207"/>
  <c r="G424" i="5" l="1"/>
  <c r="M424"/>
  <c r="K358"/>
  <c r="L350" s="1"/>
  <c r="L354" s="1"/>
  <c r="H358"/>
  <c r="I350" s="1"/>
  <c r="I357" s="1"/>
  <c r="E358"/>
  <c r="F350" s="1"/>
  <c r="F356" s="1"/>
  <c r="K258"/>
  <c r="H258"/>
  <c r="E258"/>
  <c r="F351" l="1"/>
  <c r="L355"/>
  <c r="F353"/>
  <c r="F355"/>
  <c r="L351"/>
  <c r="F357"/>
  <c r="I354"/>
  <c r="I352"/>
  <c r="L353"/>
  <c r="I356"/>
  <c r="L357"/>
  <c r="I351"/>
  <c r="L352"/>
  <c r="F354"/>
  <c r="I355"/>
  <c r="L356"/>
  <c r="F352"/>
  <c r="I353"/>
  <c r="N506" i="8"/>
  <c r="K506"/>
  <c r="H506"/>
  <c r="N469"/>
  <c r="K469"/>
  <c r="H469"/>
  <c r="N450"/>
  <c r="K450"/>
  <c r="H450"/>
  <c r="N410"/>
  <c r="K410"/>
  <c r="H410"/>
  <c r="N391"/>
  <c r="K391"/>
  <c r="H391"/>
  <c r="N371"/>
  <c r="K371"/>
  <c r="H371"/>
  <c r="N358"/>
  <c r="K358"/>
  <c r="H358"/>
  <c r="N340"/>
  <c r="K340"/>
  <c r="H340"/>
  <c r="N323"/>
  <c r="K323"/>
  <c r="H323"/>
  <c r="N309"/>
  <c r="K309"/>
  <c r="H309"/>
  <c r="N291"/>
  <c r="K291"/>
  <c r="H291"/>
  <c r="N274"/>
  <c r="K274"/>
  <c r="H274"/>
  <c r="N257"/>
  <c r="K257"/>
  <c r="H257"/>
  <c r="N239"/>
  <c r="K239"/>
  <c r="H239"/>
  <c r="N223"/>
  <c r="O216" s="1"/>
  <c r="O222" s="1"/>
  <c r="K223"/>
  <c r="H223"/>
  <c r="I216" s="1"/>
  <c r="I220" s="1"/>
  <c r="N209"/>
  <c r="K209"/>
  <c r="H209"/>
  <c r="O200"/>
  <c r="O204" s="1"/>
  <c r="L200"/>
  <c r="L206" s="1"/>
  <c r="I200"/>
  <c r="I202" s="1"/>
  <c r="N193"/>
  <c r="K193"/>
  <c r="H193"/>
  <c r="O185"/>
  <c r="O192" s="1"/>
  <c r="L185"/>
  <c r="I185"/>
  <c r="I191" s="1"/>
  <c r="N179"/>
  <c r="O175" s="1"/>
  <c r="K179"/>
  <c r="L175" s="1"/>
  <c r="M175" s="1"/>
  <c r="H179"/>
  <c r="I175" s="1"/>
  <c r="I177" s="1"/>
  <c r="N169"/>
  <c r="O161" s="1"/>
  <c r="P161" s="1"/>
  <c r="K169"/>
  <c r="L161" s="1"/>
  <c r="L163" s="1"/>
  <c r="H169"/>
  <c r="I161" s="1"/>
  <c r="I168" s="1"/>
  <c r="N155"/>
  <c r="O147" s="1"/>
  <c r="O149" s="1"/>
  <c r="K155"/>
  <c r="L147" s="1"/>
  <c r="L152" s="1"/>
  <c r="H155"/>
  <c r="I147" s="1"/>
  <c r="I151" s="1"/>
  <c r="N140"/>
  <c r="K140"/>
  <c r="H140"/>
  <c r="N125"/>
  <c r="K125"/>
  <c r="H125"/>
  <c r="O117"/>
  <c r="O123" s="1"/>
  <c r="L117"/>
  <c r="L132" s="1"/>
  <c r="I117"/>
  <c r="I123" s="1"/>
  <c r="N111"/>
  <c r="K111"/>
  <c r="H111"/>
  <c r="N100"/>
  <c r="K100"/>
  <c r="H100"/>
  <c r="N83"/>
  <c r="K83"/>
  <c r="H83"/>
  <c r="O72"/>
  <c r="P72" s="1"/>
  <c r="P75" s="1"/>
  <c r="L72"/>
  <c r="L82" s="1"/>
  <c r="I72"/>
  <c r="J72" s="1"/>
  <c r="J77" s="1"/>
  <c r="N66"/>
  <c r="K66"/>
  <c r="H66"/>
  <c r="N55"/>
  <c r="K55"/>
  <c r="H55"/>
  <c r="N38"/>
  <c r="K38"/>
  <c r="H38"/>
  <c r="O27"/>
  <c r="P27" s="1"/>
  <c r="P30" s="1"/>
  <c r="L27"/>
  <c r="L37" s="1"/>
  <c r="I27"/>
  <c r="J27" s="1"/>
  <c r="J30" s="1"/>
  <c r="N21"/>
  <c r="K21"/>
  <c r="H21"/>
  <c r="N11"/>
  <c r="K11"/>
  <c r="L177" s="1"/>
  <c r="H11"/>
  <c r="I62" s="1"/>
  <c r="L1253" i="7"/>
  <c r="M1248" s="1"/>
  <c r="M1249" s="1"/>
  <c r="I1253"/>
  <c r="J1248" s="1"/>
  <c r="J1252" s="1"/>
  <c r="F1253"/>
  <c r="G1248" s="1"/>
  <c r="G1249" s="1"/>
  <c r="L1247"/>
  <c r="M1242" s="1"/>
  <c r="M1243" s="1"/>
  <c r="I1247"/>
  <c r="J1242" s="1"/>
  <c r="J1243" s="1"/>
  <c r="F1247"/>
  <c r="G1242" s="1"/>
  <c r="L1241"/>
  <c r="M1236" s="1"/>
  <c r="M1240" s="1"/>
  <c r="I1241"/>
  <c r="J1236" s="1"/>
  <c r="J1238" s="1"/>
  <c r="F1241"/>
  <c r="G1236" s="1"/>
  <c r="L1230"/>
  <c r="M1224" s="1"/>
  <c r="M1229" s="1"/>
  <c r="I1230"/>
  <c r="J1224" s="1"/>
  <c r="J1229" s="1"/>
  <c r="F1230"/>
  <c r="G1224" s="1"/>
  <c r="G1226" s="1"/>
  <c r="L1223"/>
  <c r="M1217" s="1"/>
  <c r="M1220" s="1"/>
  <c r="I1223"/>
  <c r="J1217" s="1"/>
  <c r="F1223"/>
  <c r="G1217" s="1"/>
  <c r="L1216"/>
  <c r="M1210" s="1"/>
  <c r="M1212" s="1"/>
  <c r="I1216"/>
  <c r="J1210" s="1"/>
  <c r="F1216"/>
  <c r="G1210" s="1"/>
  <c r="G1213" s="1"/>
  <c r="N1203"/>
  <c r="O1196" s="1"/>
  <c r="O1198" s="1"/>
  <c r="K1203"/>
  <c r="H1203"/>
  <c r="I1196" s="1"/>
  <c r="J1196" s="1"/>
  <c r="O1197"/>
  <c r="L1196"/>
  <c r="M1196" s="1"/>
  <c r="N1191"/>
  <c r="O1184" s="1"/>
  <c r="P1184" s="1"/>
  <c r="K1191"/>
  <c r="L1184" s="1"/>
  <c r="H1191"/>
  <c r="I1184" s="1"/>
  <c r="J1184" s="1"/>
  <c r="N1177"/>
  <c r="O1168" s="1"/>
  <c r="H1177"/>
  <c r="I1168" s="1"/>
  <c r="N1160"/>
  <c r="K1160"/>
  <c r="H1160"/>
  <c r="N1144"/>
  <c r="K1144"/>
  <c r="H1144"/>
  <c r="N1125"/>
  <c r="K1125"/>
  <c r="H1125"/>
  <c r="N1091"/>
  <c r="K1091"/>
  <c r="H1091"/>
  <c r="N1073"/>
  <c r="K1073"/>
  <c r="H1073"/>
  <c r="N1052"/>
  <c r="K1052"/>
  <c r="H1052"/>
  <c r="N1034"/>
  <c r="K1034"/>
  <c r="H1034"/>
  <c r="N1014"/>
  <c r="K1014"/>
  <c r="H1014"/>
  <c r="N996"/>
  <c r="K996"/>
  <c r="H996"/>
  <c r="O787"/>
  <c r="P780" s="1"/>
  <c r="P783" s="1"/>
  <c r="K787"/>
  <c r="L780" s="1"/>
  <c r="L785" s="1"/>
  <c r="G787"/>
  <c r="H780" s="1"/>
  <c r="H786" s="1"/>
  <c r="O775"/>
  <c r="P768" s="1"/>
  <c r="P772" s="1"/>
  <c r="K775"/>
  <c r="L768" s="1"/>
  <c r="L771" s="1"/>
  <c r="G775"/>
  <c r="H768" s="1"/>
  <c r="H773" s="1"/>
  <c r="O763"/>
  <c r="P756" s="1"/>
  <c r="P761" s="1"/>
  <c r="K763"/>
  <c r="L756" s="1"/>
  <c r="L760" s="1"/>
  <c r="G763"/>
  <c r="H756" s="1"/>
  <c r="H759" s="1"/>
  <c r="O751"/>
  <c r="K751"/>
  <c r="L744" s="1"/>
  <c r="L748" s="1"/>
  <c r="G751"/>
  <c r="H744" s="1"/>
  <c r="H747" s="1"/>
  <c r="P744"/>
  <c r="P747" s="1"/>
  <c r="O739"/>
  <c r="P732" s="1"/>
  <c r="P736" s="1"/>
  <c r="K739"/>
  <c r="L732" s="1"/>
  <c r="L735" s="1"/>
  <c r="G739"/>
  <c r="H732" s="1"/>
  <c r="H736" s="1"/>
  <c r="O727"/>
  <c r="P720" s="1"/>
  <c r="P724" s="1"/>
  <c r="K727"/>
  <c r="L720" s="1"/>
  <c r="L725" s="1"/>
  <c r="G727"/>
  <c r="H720" s="1"/>
  <c r="H723" s="1"/>
  <c r="O715"/>
  <c r="P708" s="1"/>
  <c r="P711" s="1"/>
  <c r="K715"/>
  <c r="L708" s="1"/>
  <c r="L711" s="1"/>
  <c r="G715"/>
  <c r="H708" s="1"/>
  <c r="H711" s="1"/>
  <c r="N701"/>
  <c r="O695" s="1"/>
  <c r="K701"/>
  <c r="L695" s="1"/>
  <c r="H701"/>
  <c r="I695" s="1"/>
  <c r="I700" s="1"/>
  <c r="N688"/>
  <c r="O682" s="1"/>
  <c r="K688"/>
  <c r="L682" s="1"/>
  <c r="H688"/>
  <c r="I682" s="1"/>
  <c r="N675"/>
  <c r="O669" s="1"/>
  <c r="P669" s="1"/>
  <c r="K675"/>
  <c r="L669" s="1"/>
  <c r="H675"/>
  <c r="I669" s="1"/>
  <c r="I674" s="1"/>
  <c r="N662"/>
  <c r="O656" s="1"/>
  <c r="O661" s="1"/>
  <c r="K662"/>
  <c r="L656" s="1"/>
  <c r="H662"/>
  <c r="I656" s="1"/>
  <c r="N649"/>
  <c r="O643" s="1"/>
  <c r="K649"/>
  <c r="L643" s="1"/>
  <c r="L648" s="1"/>
  <c r="H649"/>
  <c r="I643" s="1"/>
  <c r="N636"/>
  <c r="O630" s="1"/>
  <c r="K636"/>
  <c r="L630" s="1"/>
  <c r="H636"/>
  <c r="I630" s="1"/>
  <c r="N622"/>
  <c r="O616" s="1"/>
  <c r="K622"/>
  <c r="L616" s="1"/>
  <c r="L620" s="1"/>
  <c r="H622"/>
  <c r="I616" s="1"/>
  <c r="N609"/>
  <c r="O603" s="1"/>
  <c r="K609"/>
  <c r="L603" s="1"/>
  <c r="L606" s="1"/>
  <c r="H609"/>
  <c r="I603" s="1"/>
  <c r="N596"/>
  <c r="O590" s="1"/>
  <c r="P590" s="1"/>
  <c r="K596"/>
  <c r="L590" s="1"/>
  <c r="H596"/>
  <c r="I590" s="1"/>
  <c r="I595" s="1"/>
  <c r="N583"/>
  <c r="O577" s="1"/>
  <c r="O582" s="1"/>
  <c r="K583"/>
  <c r="L577" s="1"/>
  <c r="L578" s="1"/>
  <c r="H583"/>
  <c r="I577" s="1"/>
  <c r="N570"/>
  <c r="O564" s="1"/>
  <c r="K570"/>
  <c r="L564" s="1"/>
  <c r="L569" s="1"/>
  <c r="H570"/>
  <c r="I564" s="1"/>
  <c r="I569" s="1"/>
  <c r="N557"/>
  <c r="O551" s="1"/>
  <c r="K557"/>
  <c r="L551" s="1"/>
  <c r="H557"/>
  <c r="I551" s="1"/>
  <c r="N544"/>
  <c r="K544"/>
  <c r="H544"/>
  <c r="N524"/>
  <c r="K524"/>
  <c r="H524"/>
  <c r="N504"/>
  <c r="K504"/>
  <c r="H504"/>
  <c r="N484"/>
  <c r="K484"/>
  <c r="H484"/>
  <c r="N464"/>
  <c r="K464"/>
  <c r="H464"/>
  <c r="N444"/>
  <c r="O438" s="1"/>
  <c r="K444"/>
  <c r="L442" s="1"/>
  <c r="H444"/>
  <c r="I441" s="1"/>
  <c r="L424"/>
  <c r="I424"/>
  <c r="F424"/>
  <c r="L418"/>
  <c r="I418"/>
  <c r="F418"/>
  <c r="L412"/>
  <c r="I412"/>
  <c r="F412"/>
  <c r="L401"/>
  <c r="I401"/>
  <c r="F401"/>
  <c r="L394"/>
  <c r="I394"/>
  <c r="F394"/>
  <c r="L387"/>
  <c r="I387"/>
  <c r="F387"/>
  <c r="L374"/>
  <c r="M361" s="1"/>
  <c r="M368" s="1"/>
  <c r="I374"/>
  <c r="J361" s="1"/>
  <c r="J419" s="1"/>
  <c r="F374"/>
  <c r="G361" s="1"/>
  <c r="G371" s="1"/>
  <c r="L359"/>
  <c r="M346" s="1"/>
  <c r="M353" s="1"/>
  <c r="I359"/>
  <c r="J346" s="1"/>
  <c r="J352" s="1"/>
  <c r="F359"/>
  <c r="G346" s="1"/>
  <c r="G413" s="1"/>
  <c r="G414" s="1"/>
  <c r="L344"/>
  <c r="M331" s="1"/>
  <c r="N331" s="1"/>
  <c r="N342" s="1"/>
  <c r="I344"/>
  <c r="J331" s="1"/>
  <c r="J343" s="1"/>
  <c r="F344"/>
  <c r="G331" s="1"/>
  <c r="H331" s="1"/>
  <c r="H340" s="1"/>
  <c r="N323"/>
  <c r="M407" s="1"/>
  <c r="K323"/>
  <c r="J407" s="1"/>
  <c r="J408" s="1"/>
  <c r="H323"/>
  <c r="G407" s="1"/>
  <c r="N288"/>
  <c r="O278" s="1"/>
  <c r="K288"/>
  <c r="L278" s="1"/>
  <c r="M278" s="1"/>
  <c r="H288"/>
  <c r="I278" s="1"/>
  <c r="I287" s="1"/>
  <c r="N270"/>
  <c r="K270"/>
  <c r="H270"/>
  <c r="O263"/>
  <c r="M261"/>
  <c r="M266" s="1"/>
  <c r="I269"/>
  <c r="N254"/>
  <c r="K254"/>
  <c r="H254"/>
  <c r="O250"/>
  <c r="L250"/>
  <c r="I253"/>
  <c r="N238"/>
  <c r="K238"/>
  <c r="H238"/>
  <c r="O237"/>
  <c r="L234"/>
  <c r="I236"/>
  <c r="N224"/>
  <c r="K224"/>
  <c r="H224"/>
  <c r="O221"/>
  <c r="M219"/>
  <c r="I223"/>
  <c r="N213"/>
  <c r="K213"/>
  <c r="H213"/>
  <c r="O210"/>
  <c r="L212"/>
  <c r="I212"/>
  <c r="Q200"/>
  <c r="N200"/>
  <c r="K200"/>
  <c r="R198"/>
  <c r="O198"/>
  <c r="L196"/>
  <c r="F177"/>
  <c r="I177" s="1"/>
  <c r="F176"/>
  <c r="H176" s="1"/>
  <c r="F175"/>
  <c r="F174"/>
  <c r="I174" s="1"/>
  <c r="F173"/>
  <c r="I173" s="1"/>
  <c r="F172"/>
  <c r="I172" s="1"/>
  <c r="F171"/>
  <c r="G171" s="1"/>
  <c r="F170"/>
  <c r="I170" s="1"/>
  <c r="F169"/>
  <c r="F178" s="1"/>
  <c r="H178" s="1"/>
  <c r="J168"/>
  <c r="J167"/>
  <c r="J166"/>
  <c r="J165"/>
  <c r="J164"/>
  <c r="J163"/>
  <c r="J162"/>
  <c r="J161"/>
  <c r="J160"/>
  <c r="F146"/>
  <c r="H146" s="1"/>
  <c r="F145"/>
  <c r="I145" s="1"/>
  <c r="F144"/>
  <c r="F153" s="1"/>
  <c r="G153" s="1"/>
  <c r="F143"/>
  <c r="G143" s="1"/>
  <c r="F142"/>
  <c r="H142" s="1"/>
  <c r="F141"/>
  <c r="I141" s="1"/>
  <c r="F140"/>
  <c r="G140" s="1"/>
  <c r="F139"/>
  <c r="G139" s="1"/>
  <c r="F138"/>
  <c r="H138" s="1"/>
  <c r="J137"/>
  <c r="J136"/>
  <c r="J135"/>
  <c r="J134"/>
  <c r="J133"/>
  <c r="J132"/>
  <c r="J131"/>
  <c r="J130"/>
  <c r="J129"/>
  <c r="F124"/>
  <c r="H124" s="1"/>
  <c r="F115"/>
  <c r="I115" s="1"/>
  <c r="F114"/>
  <c r="G114" s="1"/>
  <c r="F113"/>
  <c r="H113" s="1"/>
  <c r="F112"/>
  <c r="I112" s="1"/>
  <c r="F111"/>
  <c r="H111" s="1"/>
  <c r="F110"/>
  <c r="G110" s="1"/>
  <c r="F109"/>
  <c r="H109" s="1"/>
  <c r="F108"/>
  <c r="I108" s="1"/>
  <c r="F107"/>
  <c r="G107" s="1"/>
  <c r="J106"/>
  <c r="J105"/>
  <c r="J104"/>
  <c r="J103"/>
  <c r="J102"/>
  <c r="J101"/>
  <c r="J100"/>
  <c r="J99"/>
  <c r="J98"/>
  <c r="L75"/>
  <c r="L74"/>
  <c r="L73"/>
  <c r="L72"/>
  <c r="L71"/>
  <c r="L70"/>
  <c r="L69"/>
  <c r="L68"/>
  <c r="L67"/>
  <c r="F84" s="1"/>
  <c r="L44"/>
  <c r="L43"/>
  <c r="L42"/>
  <c r="L41"/>
  <c r="L40"/>
  <c r="L39"/>
  <c r="L38"/>
  <c r="L37"/>
  <c r="L36"/>
  <c r="F50" s="1"/>
  <c r="L13"/>
  <c r="L12"/>
  <c r="L11"/>
  <c r="L10"/>
  <c r="L9"/>
  <c r="L8"/>
  <c r="L7"/>
  <c r="L6"/>
  <c r="L5"/>
  <c r="F22" s="1"/>
  <c r="H22" s="1"/>
  <c r="L1553" i="6"/>
  <c r="I1553"/>
  <c r="F1553"/>
  <c r="L1521"/>
  <c r="M1515" s="1"/>
  <c r="M1519" s="1"/>
  <c r="I1521"/>
  <c r="F1521"/>
  <c r="G1515" s="1"/>
  <c r="G1519" s="1"/>
  <c r="J1515"/>
  <c r="J1519" s="1"/>
  <c r="L1491"/>
  <c r="M1484" s="1"/>
  <c r="M1490" s="1"/>
  <c r="I1491"/>
  <c r="J1484" s="1"/>
  <c r="F1491"/>
  <c r="G1484" s="1"/>
  <c r="G1488" s="1"/>
  <c r="L1479"/>
  <c r="M1472" s="1"/>
  <c r="M1477" s="1"/>
  <c r="I1479"/>
  <c r="F1479"/>
  <c r="G1472" s="1"/>
  <c r="M1473"/>
  <c r="J1472"/>
  <c r="L1466"/>
  <c r="M1453" s="1"/>
  <c r="M1465" s="1"/>
  <c r="I1466"/>
  <c r="J1453" s="1"/>
  <c r="F1466"/>
  <c r="G1453" s="1"/>
  <c r="G1465" s="1"/>
  <c r="L1448"/>
  <c r="M1435" s="1"/>
  <c r="I1448"/>
  <c r="J1435" s="1"/>
  <c r="J1446" s="1"/>
  <c r="F1448"/>
  <c r="G1435" s="1"/>
  <c r="G1445" s="1"/>
  <c r="J1428"/>
  <c r="G1428"/>
  <c r="H1416" s="1"/>
  <c r="H1427" s="1"/>
  <c r="D1428"/>
  <c r="K1416"/>
  <c r="K1427" s="1"/>
  <c r="I1416"/>
  <c r="I1424" s="1"/>
  <c r="E1416"/>
  <c r="E1422" s="1"/>
  <c r="J1408"/>
  <c r="G1408"/>
  <c r="D1408"/>
  <c r="J1389"/>
  <c r="G1389"/>
  <c r="D1389"/>
  <c r="J1372"/>
  <c r="G1372"/>
  <c r="D1372"/>
  <c r="J1357"/>
  <c r="G1357"/>
  <c r="D1357"/>
  <c r="K1346"/>
  <c r="K1352" s="1"/>
  <c r="H1346"/>
  <c r="H1354" s="1"/>
  <c r="E1346"/>
  <c r="E1350" s="1"/>
  <c r="J1340"/>
  <c r="G1340"/>
  <c r="D1340"/>
  <c r="L1331"/>
  <c r="M1324" s="1"/>
  <c r="M1325" s="1"/>
  <c r="I1331"/>
  <c r="J1324" s="1"/>
  <c r="F1331"/>
  <c r="G1324" s="1"/>
  <c r="G1326" s="1"/>
  <c r="L1319"/>
  <c r="M1312" s="1"/>
  <c r="M1316" s="1"/>
  <c r="I1319"/>
  <c r="J1312" s="1"/>
  <c r="F1319"/>
  <c r="G1312" s="1"/>
  <c r="G1316" s="1"/>
  <c r="M1317"/>
  <c r="M1315"/>
  <c r="M1314"/>
  <c r="M1313"/>
  <c r="J1304"/>
  <c r="G1304"/>
  <c r="D1304"/>
  <c r="J1286"/>
  <c r="G1286"/>
  <c r="D1286"/>
  <c r="J1268"/>
  <c r="G1268"/>
  <c r="D1268"/>
  <c r="J1250"/>
  <c r="G1250"/>
  <c r="D1250"/>
  <c r="J1232"/>
  <c r="G1232"/>
  <c r="D1232"/>
  <c r="J1214"/>
  <c r="G1214"/>
  <c r="D1214"/>
  <c r="J1196"/>
  <c r="G1196"/>
  <c r="D1196"/>
  <c r="J1178"/>
  <c r="G1178"/>
  <c r="D1178"/>
  <c r="J1160"/>
  <c r="G1160"/>
  <c r="D1160"/>
  <c r="J1142"/>
  <c r="G1142"/>
  <c r="D1142"/>
  <c r="J1124"/>
  <c r="K1114" s="1"/>
  <c r="L1114" s="1"/>
  <c r="G1124"/>
  <c r="H1114" s="1"/>
  <c r="H1118" s="1"/>
  <c r="D1124"/>
  <c r="E1114" s="1"/>
  <c r="E1132" s="1"/>
  <c r="M1108"/>
  <c r="N1096" s="1"/>
  <c r="N1103" s="1"/>
  <c r="J1108"/>
  <c r="K1096" s="1"/>
  <c r="K1105" s="1"/>
  <c r="G1108"/>
  <c r="H1096" s="1"/>
  <c r="H1107" s="1"/>
  <c r="J1088"/>
  <c r="K1076" s="1"/>
  <c r="K1085" s="1"/>
  <c r="G1088"/>
  <c r="D1088"/>
  <c r="E1076" s="1"/>
  <c r="E1085" s="1"/>
  <c r="H1076"/>
  <c r="H1082" s="1"/>
  <c r="J1068"/>
  <c r="G1068"/>
  <c r="D1068"/>
  <c r="J1049"/>
  <c r="G1049"/>
  <c r="D1049"/>
  <c r="J1030"/>
  <c r="K1037" s="1"/>
  <c r="L1037" s="1"/>
  <c r="L1042" s="1"/>
  <c r="G1030"/>
  <c r="H1056" s="1"/>
  <c r="D1030"/>
  <c r="E1056" s="1"/>
  <c r="E1067" s="1"/>
  <c r="J1010"/>
  <c r="G1010"/>
  <c r="D1010"/>
  <c r="J990"/>
  <c r="G990"/>
  <c r="D990"/>
  <c r="J971"/>
  <c r="G971"/>
  <c r="D971"/>
  <c r="J908"/>
  <c r="K891" s="1"/>
  <c r="K907" s="1"/>
  <c r="G908"/>
  <c r="H891" s="1"/>
  <c r="E891"/>
  <c r="E906" s="1"/>
  <c r="J882"/>
  <c r="K871" s="1"/>
  <c r="K873" s="1"/>
  <c r="G882"/>
  <c r="H871" s="1"/>
  <c r="H879" s="1"/>
  <c r="D882"/>
  <c r="E871" s="1"/>
  <c r="E875" s="1"/>
  <c r="J863"/>
  <c r="K852" s="1"/>
  <c r="K854" s="1"/>
  <c r="G863"/>
  <c r="H852" s="1"/>
  <c r="H860" s="1"/>
  <c r="D863"/>
  <c r="E852" s="1"/>
  <c r="J843"/>
  <c r="K832" s="1"/>
  <c r="L832" s="1"/>
  <c r="G843"/>
  <c r="H832" s="1"/>
  <c r="H840" s="1"/>
  <c r="D843"/>
  <c r="E832" s="1"/>
  <c r="J824"/>
  <c r="K813" s="1"/>
  <c r="K820" s="1"/>
  <c r="G824"/>
  <c r="H813" s="1"/>
  <c r="H821" s="1"/>
  <c r="D824"/>
  <c r="E813" s="1"/>
  <c r="E820" s="1"/>
  <c r="J804"/>
  <c r="K793" s="1"/>
  <c r="L793" s="1"/>
  <c r="L798" s="1"/>
  <c r="G804"/>
  <c r="H793" s="1"/>
  <c r="H803" s="1"/>
  <c r="D804"/>
  <c r="E793" s="1"/>
  <c r="F793" s="1"/>
  <c r="F798" s="1"/>
  <c r="J785"/>
  <c r="K774" s="1"/>
  <c r="L774" s="1"/>
  <c r="G785"/>
  <c r="H774" s="1"/>
  <c r="H784" s="1"/>
  <c r="D785"/>
  <c r="E774" s="1"/>
  <c r="J765"/>
  <c r="K754" s="1"/>
  <c r="L754" s="1"/>
  <c r="L763" s="1"/>
  <c r="G765"/>
  <c r="H754" s="1"/>
  <c r="H763" s="1"/>
  <c r="D765"/>
  <c r="E754" s="1"/>
  <c r="E757" s="1"/>
  <c r="J746"/>
  <c r="K735" s="1"/>
  <c r="L735" s="1"/>
  <c r="K220" s="1"/>
  <c r="L220" s="1"/>
  <c r="G746"/>
  <c r="H735" s="1"/>
  <c r="H736" s="1"/>
  <c r="D746"/>
  <c r="E735" s="1"/>
  <c r="E744" s="1"/>
  <c r="J726"/>
  <c r="K715" s="1"/>
  <c r="G726"/>
  <c r="H715" s="1"/>
  <c r="H720" s="1"/>
  <c r="D726"/>
  <c r="E715" s="1"/>
  <c r="J707"/>
  <c r="K696" s="1"/>
  <c r="K704" s="1"/>
  <c r="G707"/>
  <c r="D707"/>
  <c r="E696" s="1"/>
  <c r="E705" s="1"/>
  <c r="H696"/>
  <c r="H706" s="1"/>
  <c r="J687"/>
  <c r="K676" s="1"/>
  <c r="K685" s="1"/>
  <c r="G687"/>
  <c r="H676" s="1"/>
  <c r="H685" s="1"/>
  <c r="D687"/>
  <c r="E676" s="1"/>
  <c r="E678" s="1"/>
  <c r="J668"/>
  <c r="K657" s="1"/>
  <c r="L657" s="1"/>
  <c r="K218" s="1"/>
  <c r="L218" s="1"/>
  <c r="G668"/>
  <c r="H657" s="1"/>
  <c r="H662" s="1"/>
  <c r="D668"/>
  <c r="E657" s="1"/>
  <c r="E667" s="1"/>
  <c r="J648"/>
  <c r="K637" s="1"/>
  <c r="K642" s="1"/>
  <c r="G648"/>
  <c r="H637" s="1"/>
  <c r="H645" s="1"/>
  <c r="D648"/>
  <c r="E637" s="1"/>
  <c r="E643" s="1"/>
  <c r="J629"/>
  <c r="K618" s="1"/>
  <c r="K624" s="1"/>
  <c r="G629"/>
  <c r="H618" s="1"/>
  <c r="H626" s="1"/>
  <c r="D629"/>
  <c r="E618" s="1"/>
  <c r="E622" s="1"/>
  <c r="J609"/>
  <c r="K598" s="1"/>
  <c r="K604" s="1"/>
  <c r="G609"/>
  <c r="H598" s="1"/>
  <c r="H606" s="1"/>
  <c r="D609"/>
  <c r="E598" s="1"/>
  <c r="E602" s="1"/>
  <c r="J590"/>
  <c r="K579" s="1"/>
  <c r="K585" s="1"/>
  <c r="G590"/>
  <c r="H579" s="1"/>
  <c r="H587" s="1"/>
  <c r="D590"/>
  <c r="E579" s="1"/>
  <c r="E583" s="1"/>
  <c r="J570"/>
  <c r="K559" s="1"/>
  <c r="K565" s="1"/>
  <c r="G570"/>
  <c r="H559" s="1"/>
  <c r="H567" s="1"/>
  <c r="D570"/>
  <c r="E559" s="1"/>
  <c r="E563" s="1"/>
  <c r="J551"/>
  <c r="K540" s="1"/>
  <c r="K546" s="1"/>
  <c r="G551"/>
  <c r="H540" s="1"/>
  <c r="H548" s="1"/>
  <c r="D551"/>
  <c r="E540" s="1"/>
  <c r="E544" s="1"/>
  <c r="J531"/>
  <c r="K520" s="1"/>
  <c r="K526" s="1"/>
  <c r="G531"/>
  <c r="H520" s="1"/>
  <c r="H528" s="1"/>
  <c r="D531"/>
  <c r="E520" s="1"/>
  <c r="E524" s="1"/>
  <c r="J512"/>
  <c r="K501" s="1"/>
  <c r="G512"/>
  <c r="H501" s="1"/>
  <c r="H509" s="1"/>
  <c r="D512"/>
  <c r="E501" s="1"/>
  <c r="J492"/>
  <c r="K481" s="1"/>
  <c r="G492"/>
  <c r="H481" s="1"/>
  <c r="D492"/>
  <c r="E481" s="1"/>
  <c r="J473"/>
  <c r="K462" s="1"/>
  <c r="G473"/>
  <c r="H462" s="1"/>
  <c r="H470" s="1"/>
  <c r="D473"/>
  <c r="E462" s="1"/>
  <c r="E468" s="1"/>
  <c r="J453"/>
  <c r="K442" s="1"/>
  <c r="L442" s="1"/>
  <c r="L448" s="1"/>
  <c r="G453"/>
  <c r="H442" s="1"/>
  <c r="D453"/>
  <c r="E442" s="1"/>
  <c r="E448" s="1"/>
  <c r="J434"/>
  <c r="K423" s="1"/>
  <c r="G434"/>
  <c r="H423" s="1"/>
  <c r="I423" s="1"/>
  <c r="I426" s="1"/>
  <c r="D434"/>
  <c r="E423" s="1"/>
  <c r="E433" s="1"/>
  <c r="J414"/>
  <c r="K403" s="1"/>
  <c r="K407" s="1"/>
  <c r="G414"/>
  <c r="H403" s="1"/>
  <c r="D414"/>
  <c r="E403" s="1"/>
  <c r="E413" s="1"/>
  <c r="J395"/>
  <c r="K384" s="1"/>
  <c r="K393" s="1"/>
  <c r="G395"/>
  <c r="H384" s="1"/>
  <c r="I384" s="1"/>
  <c r="D395"/>
  <c r="E384"/>
  <c r="E392" s="1"/>
  <c r="J375"/>
  <c r="K364" s="1"/>
  <c r="G375"/>
  <c r="H364" s="1"/>
  <c r="D375"/>
  <c r="E364" s="1"/>
  <c r="E372" s="1"/>
  <c r="J356"/>
  <c r="K345" s="1"/>
  <c r="G356"/>
  <c r="H345" s="1"/>
  <c r="D356"/>
  <c r="E345" s="1"/>
  <c r="E349" s="1"/>
  <c r="J336"/>
  <c r="K325" s="1"/>
  <c r="K329" s="1"/>
  <c r="G336"/>
  <c r="H325" s="1"/>
  <c r="D336"/>
  <c r="E325" s="1"/>
  <c r="E335" s="1"/>
  <c r="J317"/>
  <c r="K306" s="1"/>
  <c r="K315" s="1"/>
  <c r="G317"/>
  <c r="H306" s="1"/>
  <c r="I306" s="1"/>
  <c r="D317"/>
  <c r="E306" s="1"/>
  <c r="E314" s="1"/>
  <c r="J297"/>
  <c r="K286" s="1"/>
  <c r="G297"/>
  <c r="H286" s="1"/>
  <c r="I286" s="1"/>
  <c r="I289" s="1"/>
  <c r="D297"/>
  <c r="E286" s="1"/>
  <c r="J278"/>
  <c r="K267" s="1"/>
  <c r="G278"/>
  <c r="H267" s="1"/>
  <c r="D278"/>
  <c r="E267" s="1"/>
  <c r="E271" s="1"/>
  <c r="J258"/>
  <c r="G258"/>
  <c r="H247" s="1"/>
  <c r="D258"/>
  <c r="E247" s="1"/>
  <c r="E257" s="1"/>
  <c r="K247"/>
  <c r="K251" s="1"/>
  <c r="J239"/>
  <c r="G239"/>
  <c r="D239"/>
  <c r="E228" s="1"/>
  <c r="E236" s="1"/>
  <c r="K228"/>
  <c r="K237" s="1"/>
  <c r="H228"/>
  <c r="I228" s="1"/>
  <c r="J200"/>
  <c r="G200"/>
  <c r="D200"/>
  <c r="J189"/>
  <c r="G189"/>
  <c r="H181" s="1"/>
  <c r="H185" s="1"/>
  <c r="D189"/>
  <c r="E181" s="1"/>
  <c r="E183" s="1"/>
  <c r="K181"/>
  <c r="K187" s="1"/>
  <c r="J174"/>
  <c r="G174"/>
  <c r="D174"/>
  <c r="J151"/>
  <c r="G151"/>
  <c r="D151"/>
  <c r="J150"/>
  <c r="G150"/>
  <c r="D150"/>
  <c r="J149"/>
  <c r="G149"/>
  <c r="D149"/>
  <c r="J144"/>
  <c r="G144"/>
  <c r="D144"/>
  <c r="J142"/>
  <c r="G142"/>
  <c r="D142"/>
  <c r="J121"/>
  <c r="G121"/>
  <c r="D121"/>
  <c r="J120"/>
  <c r="G120"/>
  <c r="D120"/>
  <c r="J119"/>
  <c r="G119"/>
  <c r="D119"/>
  <c r="J114"/>
  <c r="G114"/>
  <c r="D114"/>
  <c r="J112"/>
  <c r="G112"/>
  <c r="D112"/>
  <c r="J94"/>
  <c r="G94"/>
  <c r="H84" s="1"/>
  <c r="D94"/>
  <c r="K84"/>
  <c r="K90" s="1"/>
  <c r="E84"/>
  <c r="E87" s="1"/>
  <c r="J78"/>
  <c r="K68" s="1"/>
  <c r="K73" s="1"/>
  <c r="G78"/>
  <c r="H68" s="1"/>
  <c r="D78"/>
  <c r="E68" s="1"/>
  <c r="J62"/>
  <c r="K59" s="1"/>
  <c r="K60" s="1"/>
  <c r="G62"/>
  <c r="D62"/>
  <c r="E59" s="1"/>
  <c r="H59"/>
  <c r="H60" s="1"/>
  <c r="J51"/>
  <c r="G51"/>
  <c r="D51"/>
  <c r="J37"/>
  <c r="G37"/>
  <c r="D37"/>
  <c r="J16"/>
  <c r="K161" s="1"/>
  <c r="K163" s="1"/>
  <c r="G16"/>
  <c r="H24" s="1"/>
  <c r="D16"/>
  <c r="E161" s="1"/>
  <c r="J204" i="10"/>
  <c r="G204"/>
  <c r="D204"/>
  <c r="K200"/>
  <c r="H200"/>
  <c r="H202" s="1"/>
  <c r="E200"/>
  <c r="J199"/>
  <c r="G199"/>
  <c r="D199"/>
  <c r="K195"/>
  <c r="K198" s="1"/>
  <c r="I195"/>
  <c r="I196" s="1"/>
  <c r="H195"/>
  <c r="H196" s="1"/>
  <c r="E195"/>
  <c r="E197" s="1"/>
  <c r="J194"/>
  <c r="G194"/>
  <c r="D194"/>
  <c r="K190"/>
  <c r="K191" s="1"/>
  <c r="H190"/>
  <c r="H192" s="1"/>
  <c r="E190"/>
  <c r="F190" s="1"/>
  <c r="J189"/>
  <c r="G189"/>
  <c r="D189"/>
  <c r="K186"/>
  <c r="L185"/>
  <c r="L187" s="1"/>
  <c r="K185"/>
  <c r="K188" s="1"/>
  <c r="H185"/>
  <c r="E185"/>
  <c r="E187" s="1"/>
  <c r="J184"/>
  <c r="G184"/>
  <c r="D184"/>
  <c r="K180"/>
  <c r="K181" s="1"/>
  <c r="H180"/>
  <c r="H182" s="1"/>
  <c r="E180"/>
  <c r="E182" s="1"/>
  <c r="J179"/>
  <c r="G179"/>
  <c r="D179"/>
  <c r="K175"/>
  <c r="K178" s="1"/>
  <c r="H175"/>
  <c r="F175"/>
  <c r="F176" s="1"/>
  <c r="E175"/>
  <c r="E177" s="1"/>
  <c r="J174"/>
  <c r="G174"/>
  <c r="D174"/>
  <c r="K170"/>
  <c r="K171" s="1"/>
  <c r="H170"/>
  <c r="H172" s="1"/>
  <c r="E170"/>
  <c r="F170" s="1"/>
  <c r="J169"/>
  <c r="G169"/>
  <c r="D169"/>
  <c r="K165"/>
  <c r="K168" s="1"/>
  <c r="H165"/>
  <c r="H166" s="1"/>
  <c r="E165"/>
  <c r="E167" s="1"/>
  <c r="J164"/>
  <c r="G164"/>
  <c r="D164"/>
  <c r="K160"/>
  <c r="K163" s="1"/>
  <c r="H160"/>
  <c r="H162" s="1"/>
  <c r="E160"/>
  <c r="E162" s="1"/>
  <c r="J159"/>
  <c r="G159"/>
  <c r="D159"/>
  <c r="K155"/>
  <c r="K158" s="1"/>
  <c r="H155"/>
  <c r="H156" s="1"/>
  <c r="E155"/>
  <c r="E157" s="1"/>
  <c r="J154"/>
  <c r="G154"/>
  <c r="D154"/>
  <c r="H153"/>
  <c r="K150"/>
  <c r="K151" s="1"/>
  <c r="I150"/>
  <c r="I151" s="1"/>
  <c r="H150"/>
  <c r="H152" s="1"/>
  <c r="E150"/>
  <c r="F150" s="1"/>
  <c r="J149"/>
  <c r="G149"/>
  <c r="D149"/>
  <c r="L145"/>
  <c r="L146" s="1"/>
  <c r="K145"/>
  <c r="K148" s="1"/>
  <c r="H145"/>
  <c r="H147" s="1"/>
  <c r="E145"/>
  <c r="E147" s="1"/>
  <c r="J140"/>
  <c r="G140"/>
  <c r="D140"/>
  <c r="K136"/>
  <c r="K137" s="1"/>
  <c r="H136"/>
  <c r="H138" s="1"/>
  <c r="E136"/>
  <c r="E138" s="1"/>
  <c r="J135"/>
  <c r="G135"/>
  <c r="D135"/>
  <c r="E134"/>
  <c r="K131"/>
  <c r="K134" s="1"/>
  <c r="H131"/>
  <c r="E131"/>
  <c r="E133" s="1"/>
  <c r="J130"/>
  <c r="G130"/>
  <c r="D130"/>
  <c r="K128"/>
  <c r="H127"/>
  <c r="K126"/>
  <c r="K127" s="1"/>
  <c r="I126"/>
  <c r="H126"/>
  <c r="H128" s="1"/>
  <c r="E126"/>
  <c r="E128" s="1"/>
  <c r="J125"/>
  <c r="G125"/>
  <c r="D125"/>
  <c r="K121"/>
  <c r="K124" s="1"/>
  <c r="H121"/>
  <c r="H122" s="1"/>
  <c r="E121"/>
  <c r="E123" s="1"/>
  <c r="J120"/>
  <c r="G120"/>
  <c r="D120"/>
  <c r="K116"/>
  <c r="K117" s="1"/>
  <c r="I116"/>
  <c r="I117" s="1"/>
  <c r="H116"/>
  <c r="H118" s="1"/>
  <c r="E116"/>
  <c r="F116" s="1"/>
  <c r="J115"/>
  <c r="G115"/>
  <c r="D115"/>
  <c r="K111"/>
  <c r="K114" s="1"/>
  <c r="H111"/>
  <c r="H112" s="1"/>
  <c r="E111"/>
  <c r="E113" s="1"/>
  <c r="J110"/>
  <c r="G110"/>
  <c r="D110"/>
  <c r="K106"/>
  <c r="K107" s="1"/>
  <c r="H106"/>
  <c r="H108" s="1"/>
  <c r="E106"/>
  <c r="E108" s="1"/>
  <c r="J105"/>
  <c r="G105"/>
  <c r="D105"/>
  <c r="K101"/>
  <c r="K104" s="1"/>
  <c r="H101"/>
  <c r="H102" s="1"/>
  <c r="E101"/>
  <c r="E103" s="1"/>
  <c r="J100"/>
  <c r="G100"/>
  <c r="D100"/>
  <c r="K96"/>
  <c r="K99" s="1"/>
  <c r="H96"/>
  <c r="H98" s="1"/>
  <c r="E96"/>
  <c r="E98" s="1"/>
  <c r="J95"/>
  <c r="G95"/>
  <c r="D95"/>
  <c r="L91"/>
  <c r="L93" s="1"/>
  <c r="K91"/>
  <c r="K94" s="1"/>
  <c r="H91"/>
  <c r="H93" s="1"/>
  <c r="F91"/>
  <c r="F93" s="1"/>
  <c r="E91"/>
  <c r="E93" s="1"/>
  <c r="J90"/>
  <c r="G90"/>
  <c r="D90"/>
  <c r="K86"/>
  <c r="K89" s="1"/>
  <c r="I86"/>
  <c r="I88" s="1"/>
  <c r="H86"/>
  <c r="H88" s="1"/>
  <c r="E86"/>
  <c r="E88" s="1"/>
  <c r="J85"/>
  <c r="G85"/>
  <c r="D85"/>
  <c r="K81"/>
  <c r="K84" s="1"/>
  <c r="H81"/>
  <c r="H83" s="1"/>
  <c r="E81"/>
  <c r="E83" s="1"/>
  <c r="J75"/>
  <c r="G75"/>
  <c r="D75"/>
  <c r="J69"/>
  <c r="G69"/>
  <c r="D69"/>
  <c r="J63"/>
  <c r="G63"/>
  <c r="D63"/>
  <c r="J57"/>
  <c r="G57"/>
  <c r="D57"/>
  <c r="J51"/>
  <c r="G51"/>
  <c r="D51"/>
  <c r="J45"/>
  <c r="G45"/>
  <c r="D45"/>
  <c r="J39"/>
  <c r="G39"/>
  <c r="D39"/>
  <c r="J33"/>
  <c r="G33"/>
  <c r="D33"/>
  <c r="J27"/>
  <c r="G27"/>
  <c r="D27"/>
  <c r="J21"/>
  <c r="G21"/>
  <c r="D21"/>
  <c r="J15"/>
  <c r="G15"/>
  <c r="D15"/>
  <c r="J9"/>
  <c r="G9"/>
  <c r="H70" s="1"/>
  <c r="I70" s="1"/>
  <c r="I72" s="1"/>
  <c r="D9"/>
  <c r="E46" s="1"/>
  <c r="H8"/>
  <c r="H7"/>
  <c r="H5"/>
  <c r="H9" s="1"/>
  <c r="I4"/>
  <c r="I6" s="1"/>
  <c r="H4"/>
  <c r="H6" s="1"/>
  <c r="I412" i="5"/>
  <c r="G412"/>
  <c r="E412"/>
  <c r="K399"/>
  <c r="H399"/>
  <c r="E399"/>
  <c r="K389"/>
  <c r="H389"/>
  <c r="E389"/>
  <c r="K379"/>
  <c r="H379"/>
  <c r="E379"/>
  <c r="K369"/>
  <c r="H369"/>
  <c r="E369"/>
  <c r="K325"/>
  <c r="H325"/>
  <c r="E325"/>
  <c r="K308"/>
  <c r="H308"/>
  <c r="E308"/>
  <c r="K291"/>
  <c r="H291"/>
  <c r="E291"/>
  <c r="K274"/>
  <c r="H274"/>
  <c r="E274"/>
  <c r="K237"/>
  <c r="H237"/>
  <c r="E237"/>
  <c r="K218"/>
  <c r="H218"/>
  <c r="E218"/>
  <c r="K199"/>
  <c r="H199"/>
  <c r="E199"/>
  <c r="K180"/>
  <c r="H180"/>
  <c r="E180"/>
  <c r="K162"/>
  <c r="H162"/>
  <c r="E162"/>
  <c r="K141"/>
  <c r="H141"/>
  <c r="E141"/>
  <c r="K121"/>
  <c r="H121"/>
  <c r="E121"/>
  <c r="K105"/>
  <c r="H105"/>
  <c r="E105"/>
  <c r="K95"/>
  <c r="H95"/>
  <c r="E95"/>
  <c r="K85"/>
  <c r="H85"/>
  <c r="E85"/>
  <c r="K76"/>
  <c r="H76"/>
  <c r="E76"/>
  <c r="K66"/>
  <c r="H66"/>
  <c r="E66"/>
  <c r="K54"/>
  <c r="H54"/>
  <c r="E54"/>
  <c r="K38"/>
  <c r="H38"/>
  <c r="E38"/>
  <c r="K26"/>
  <c r="H26"/>
  <c r="E26"/>
  <c r="K14"/>
  <c r="H14"/>
  <c r="I332" s="1"/>
  <c r="J332" s="1"/>
  <c r="E14"/>
  <c r="F332" s="1"/>
  <c r="G332" s="1"/>
  <c r="O162" i="8" l="1"/>
  <c r="P185"/>
  <c r="P186" s="1"/>
  <c r="O186"/>
  <c r="L176"/>
  <c r="J175"/>
  <c r="J177" s="1"/>
  <c r="O166"/>
  <c r="J73"/>
  <c r="F171" i="10"/>
  <c r="F172"/>
  <c r="I7"/>
  <c r="I81"/>
  <c r="I82" s="1"/>
  <c r="H82"/>
  <c r="E87"/>
  <c r="H89"/>
  <c r="L92"/>
  <c r="I96"/>
  <c r="F101"/>
  <c r="F103" s="1"/>
  <c r="E102"/>
  <c r="F106"/>
  <c r="L106"/>
  <c r="L107" s="1"/>
  <c r="H109"/>
  <c r="K112"/>
  <c r="H114"/>
  <c r="I118"/>
  <c r="I120" s="1"/>
  <c r="K122"/>
  <c r="E124"/>
  <c r="K132"/>
  <c r="F136"/>
  <c r="F138" s="1"/>
  <c r="L136"/>
  <c r="L138" s="1"/>
  <c r="F145"/>
  <c r="E146"/>
  <c r="E149" s="1"/>
  <c r="E148"/>
  <c r="F155"/>
  <c r="L155"/>
  <c r="H157"/>
  <c r="I160"/>
  <c r="I161" s="1"/>
  <c r="K166"/>
  <c r="E168"/>
  <c r="E172"/>
  <c r="H173"/>
  <c r="L175"/>
  <c r="F180"/>
  <c r="F182" s="1"/>
  <c r="L180"/>
  <c r="L182" s="1"/>
  <c r="K196"/>
  <c r="H198"/>
  <c r="H201"/>
  <c r="L246" i="8"/>
  <c r="L416"/>
  <c r="L475"/>
  <c r="I87" i="10"/>
  <c r="H94"/>
  <c r="K97"/>
  <c r="K102"/>
  <c r="E104"/>
  <c r="H107"/>
  <c r="H110" s="1"/>
  <c r="F111"/>
  <c r="L111"/>
  <c r="L113" s="1"/>
  <c r="H117"/>
  <c r="H119"/>
  <c r="L121"/>
  <c r="F126"/>
  <c r="L126"/>
  <c r="H129"/>
  <c r="L131"/>
  <c r="H137"/>
  <c r="H140" s="1"/>
  <c r="H139"/>
  <c r="K146"/>
  <c r="H148"/>
  <c r="H151"/>
  <c r="H154" s="1"/>
  <c r="E156"/>
  <c r="E158"/>
  <c r="L165"/>
  <c r="L170"/>
  <c r="E176"/>
  <c r="F177"/>
  <c r="F179" s="1"/>
  <c r="H181"/>
  <c r="H184" s="1"/>
  <c r="K182"/>
  <c r="L186"/>
  <c r="L189" s="1"/>
  <c r="I190"/>
  <c r="F195"/>
  <c r="L195"/>
  <c r="H197"/>
  <c r="H199" s="1"/>
  <c r="O495" i="8"/>
  <c r="O497" s="1"/>
  <c r="O475"/>
  <c r="O416"/>
  <c r="F81" i="10"/>
  <c r="L81"/>
  <c r="H84"/>
  <c r="K87"/>
  <c r="F92"/>
  <c r="F96"/>
  <c r="F97" s="1"/>
  <c r="L96"/>
  <c r="L97" s="1"/>
  <c r="E99"/>
  <c r="H104"/>
  <c r="I106"/>
  <c r="I108" s="1"/>
  <c r="E112"/>
  <c r="H113"/>
  <c r="H115" s="1"/>
  <c r="H120"/>
  <c r="F121"/>
  <c r="E122"/>
  <c r="E125" s="1"/>
  <c r="F131"/>
  <c r="E132"/>
  <c r="E135" s="1"/>
  <c r="I136"/>
  <c r="K139"/>
  <c r="I152"/>
  <c r="I155"/>
  <c r="I157" s="1"/>
  <c r="H158"/>
  <c r="H161"/>
  <c r="F165"/>
  <c r="E166"/>
  <c r="E169" s="1"/>
  <c r="K172"/>
  <c r="I180"/>
  <c r="H183"/>
  <c r="K192"/>
  <c r="E196"/>
  <c r="I197"/>
  <c r="I199" s="1"/>
  <c r="I200"/>
  <c r="O75" i="8"/>
  <c r="O218"/>
  <c r="H85" i="10"/>
  <c r="F86"/>
  <c r="F87" s="1"/>
  <c r="L86"/>
  <c r="L87" s="1"/>
  <c r="E89"/>
  <c r="I91"/>
  <c r="I92" s="1"/>
  <c r="H92"/>
  <c r="H95" s="1"/>
  <c r="E97"/>
  <c r="H99"/>
  <c r="L101"/>
  <c r="H103"/>
  <c r="H105" s="1"/>
  <c r="K108"/>
  <c r="I111"/>
  <c r="I113" s="1"/>
  <c r="E114"/>
  <c r="E118"/>
  <c r="L147"/>
  <c r="L149" s="1"/>
  <c r="I154"/>
  <c r="K156"/>
  <c r="H163"/>
  <c r="I170"/>
  <c r="H171"/>
  <c r="H174" s="1"/>
  <c r="K176"/>
  <c r="E178"/>
  <c r="F185"/>
  <c r="E186"/>
  <c r="E189" s="1"/>
  <c r="E188"/>
  <c r="H191"/>
  <c r="H193"/>
  <c r="E198"/>
  <c r="H203"/>
  <c r="H1421" i="6"/>
  <c r="I7" i="8"/>
  <c r="J7" s="1"/>
  <c r="J9" s="1"/>
  <c r="O119"/>
  <c r="I280"/>
  <c r="I475"/>
  <c r="I416"/>
  <c r="O280"/>
  <c r="O289" s="1"/>
  <c r="O298"/>
  <c r="O306" s="1"/>
  <c r="I1173" i="7"/>
  <c r="I305"/>
  <c r="M282"/>
  <c r="M305"/>
  <c r="O1202"/>
  <c r="P1196"/>
  <c r="J1199"/>
  <c r="J1200"/>
  <c r="J1197"/>
  <c r="J1201"/>
  <c r="J1198"/>
  <c r="M1200"/>
  <c r="M1197"/>
  <c r="M1201"/>
  <c r="M1198"/>
  <c r="M1199"/>
  <c r="P1189"/>
  <c r="P1188"/>
  <c r="P1187"/>
  <c r="P1185"/>
  <c r="P1186"/>
  <c r="L1187"/>
  <c r="M1184"/>
  <c r="J1187"/>
  <c r="J1188"/>
  <c r="J1185"/>
  <c r="J1189"/>
  <c r="J1186"/>
  <c r="O1170"/>
  <c r="O1173"/>
  <c r="I1175"/>
  <c r="J1168"/>
  <c r="O1176"/>
  <c r="P1168"/>
  <c r="O1175"/>
  <c r="O1174"/>
  <c r="O1199"/>
  <c r="I169"/>
  <c r="G169"/>
  <c r="I1169"/>
  <c r="I1171"/>
  <c r="I1172"/>
  <c r="I1174"/>
  <c r="P564"/>
  <c r="P770"/>
  <c r="L746"/>
  <c r="K1248"/>
  <c r="K1249" s="1"/>
  <c r="O696"/>
  <c r="K1077" i="6"/>
  <c r="F1114"/>
  <c r="F1117" s="1"/>
  <c r="N1102"/>
  <c r="E1115"/>
  <c r="F1076"/>
  <c r="F1079" s="1"/>
  <c r="K1079"/>
  <c r="K1115"/>
  <c r="L1076"/>
  <c r="L1086" s="1"/>
  <c r="H183"/>
  <c r="E679"/>
  <c r="K5"/>
  <c r="L5" s="1"/>
  <c r="L14" s="1"/>
  <c r="K234"/>
  <c r="I462"/>
  <c r="I463" s="1"/>
  <c r="K1081"/>
  <c r="M1489"/>
  <c r="E1017"/>
  <c r="E1023" s="1"/>
  <c r="K1117"/>
  <c r="I345"/>
  <c r="I348" s="1"/>
  <c r="H350"/>
  <c r="H182"/>
  <c r="E1077"/>
  <c r="K1083"/>
  <c r="N1101"/>
  <c r="H1419"/>
  <c r="G1436"/>
  <c r="D153"/>
  <c r="H184"/>
  <c r="N1097"/>
  <c r="N1106"/>
  <c r="H1423"/>
  <c r="H186"/>
  <c r="E252"/>
  <c r="K1017"/>
  <c r="K1023" s="1"/>
  <c r="N1099"/>
  <c r="E1119"/>
  <c r="H1417"/>
  <c r="H1425"/>
  <c r="E723"/>
  <c r="E722"/>
  <c r="K89"/>
  <c r="K130"/>
  <c r="L130" s="1"/>
  <c r="L133" s="1"/>
  <c r="H187"/>
  <c r="E387"/>
  <c r="E680"/>
  <c r="I696"/>
  <c r="E759"/>
  <c r="M1458"/>
  <c r="M1475"/>
  <c r="K92"/>
  <c r="K100"/>
  <c r="K101" s="1"/>
  <c r="K164"/>
  <c r="H188"/>
  <c r="K195"/>
  <c r="K199" s="1"/>
  <c r="E681"/>
  <c r="E1081"/>
  <c r="M1459"/>
  <c r="J1473"/>
  <c r="M1478"/>
  <c r="G1516"/>
  <c r="K85"/>
  <c r="K118"/>
  <c r="L118" s="1"/>
  <c r="L121" s="1"/>
  <c r="K171"/>
  <c r="E683"/>
  <c r="H698"/>
  <c r="E856"/>
  <c r="E860"/>
  <c r="H1100"/>
  <c r="J1439"/>
  <c r="M1454"/>
  <c r="G1476"/>
  <c r="J1517"/>
  <c r="K24"/>
  <c r="K88"/>
  <c r="D123"/>
  <c r="K148"/>
  <c r="L148" s="1"/>
  <c r="L150" s="1"/>
  <c r="H643"/>
  <c r="E1083"/>
  <c r="K1097"/>
  <c r="E1121"/>
  <c r="J1441"/>
  <c r="G1456"/>
  <c r="J1474"/>
  <c r="M350" i="5"/>
  <c r="L332"/>
  <c r="M332" s="1"/>
  <c r="L312" i="7"/>
  <c r="I312"/>
  <c r="I318" s="1"/>
  <c r="L317"/>
  <c r="L318"/>
  <c r="O312"/>
  <c r="P175" i="8"/>
  <c r="J36"/>
  <c r="O45"/>
  <c r="P45" s="1"/>
  <c r="P50" s="1"/>
  <c r="I74"/>
  <c r="O77"/>
  <c r="P81"/>
  <c r="O188"/>
  <c r="I17"/>
  <c r="I19" s="1"/>
  <c r="I29"/>
  <c r="I75"/>
  <c r="P77"/>
  <c r="I82"/>
  <c r="O190"/>
  <c r="L228"/>
  <c r="L230" s="1"/>
  <c r="I31"/>
  <c r="O78"/>
  <c r="M27"/>
  <c r="M33" s="1"/>
  <c r="I33"/>
  <c r="P73"/>
  <c r="J81"/>
  <c r="O124"/>
  <c r="P165"/>
  <c r="P166"/>
  <c r="P164"/>
  <c r="I65"/>
  <c r="J62"/>
  <c r="J63" s="1"/>
  <c r="I64"/>
  <c r="I63"/>
  <c r="L7"/>
  <c r="L10" s="1"/>
  <c r="J17"/>
  <c r="L29"/>
  <c r="I32"/>
  <c r="O33"/>
  <c r="L36"/>
  <c r="L62"/>
  <c r="L64" s="1"/>
  <c r="O74"/>
  <c r="O76"/>
  <c r="O79"/>
  <c r="O82"/>
  <c r="O90"/>
  <c r="I107"/>
  <c r="I109" s="1"/>
  <c r="O120"/>
  <c r="P147"/>
  <c r="P148" s="1"/>
  <c r="J185"/>
  <c r="I186"/>
  <c r="I190"/>
  <c r="M200"/>
  <c r="M202" s="1"/>
  <c r="I204"/>
  <c r="L208"/>
  <c r="O228"/>
  <c r="O377"/>
  <c r="J8"/>
  <c r="J11" s="1"/>
  <c r="L17"/>
  <c r="M17" s="1"/>
  <c r="I20"/>
  <c r="J28"/>
  <c r="I30"/>
  <c r="J32"/>
  <c r="I34"/>
  <c r="I37"/>
  <c r="L122"/>
  <c r="L150"/>
  <c r="L205"/>
  <c r="O396"/>
  <c r="O409" s="1"/>
  <c r="O436"/>
  <c r="O444" s="1"/>
  <c r="O455"/>
  <c r="I9"/>
  <c r="I18"/>
  <c r="I21" s="1"/>
  <c r="L28"/>
  <c r="P32"/>
  <c r="O34"/>
  <c r="O37"/>
  <c r="I45"/>
  <c r="L123"/>
  <c r="I166"/>
  <c r="I188"/>
  <c r="I192"/>
  <c r="L201"/>
  <c r="O206"/>
  <c r="P216"/>
  <c r="P219" s="1"/>
  <c r="O264"/>
  <c r="O329"/>
  <c r="O337" s="1"/>
  <c r="O347"/>
  <c r="O365"/>
  <c r="I10"/>
  <c r="L203"/>
  <c r="L207"/>
  <c r="L5" i="5"/>
  <c r="L11" s="1"/>
  <c r="L633" i="7"/>
  <c r="H734"/>
  <c r="M1218"/>
  <c r="K1242"/>
  <c r="J1249"/>
  <c r="P773"/>
  <c r="O619"/>
  <c r="I670"/>
  <c r="M1215"/>
  <c r="J1245"/>
  <c r="J1250"/>
  <c r="M1251"/>
  <c r="J312"/>
  <c r="L724"/>
  <c r="G1211"/>
  <c r="F14"/>
  <c r="H14" s="1"/>
  <c r="L604"/>
  <c r="P709"/>
  <c r="G111"/>
  <c r="H115"/>
  <c r="G170"/>
  <c r="F18"/>
  <c r="H18" s="1"/>
  <c r="H174"/>
  <c r="J1221"/>
  <c r="J1220"/>
  <c r="J1218"/>
  <c r="J1219"/>
  <c r="K1217"/>
  <c r="K1219" s="1"/>
  <c r="F19"/>
  <c r="I19" s="1"/>
  <c r="F80"/>
  <c r="H80" s="1"/>
  <c r="H107"/>
  <c r="I111"/>
  <c r="F116"/>
  <c r="H116" s="1"/>
  <c r="H140"/>
  <c r="H144"/>
  <c r="F179"/>
  <c r="I314"/>
  <c r="O316"/>
  <c r="L320"/>
  <c r="J333"/>
  <c r="G336"/>
  <c r="M337"/>
  <c r="G342"/>
  <c r="K346"/>
  <c r="K352" s="1"/>
  <c r="J348"/>
  <c r="G352"/>
  <c r="G358"/>
  <c r="J362"/>
  <c r="G366"/>
  <c r="G372"/>
  <c r="G395"/>
  <c r="G400" s="1"/>
  <c r="L659"/>
  <c r="P714"/>
  <c r="H735"/>
  <c r="H738"/>
  <c r="L750"/>
  <c r="P758"/>
  <c r="L761"/>
  <c r="H782"/>
  <c r="O1187"/>
  <c r="M1211"/>
  <c r="M1213"/>
  <c r="H1224"/>
  <c r="H1227" s="1"/>
  <c r="G1228"/>
  <c r="N1242"/>
  <c r="M1250"/>
  <c r="F15"/>
  <c r="F21"/>
  <c r="F46"/>
  <c r="J46" s="1"/>
  <c r="I107"/>
  <c r="G115"/>
  <c r="F120"/>
  <c r="H120" s="1"/>
  <c r="I140"/>
  <c r="I143"/>
  <c r="I144"/>
  <c r="I146"/>
  <c r="G173"/>
  <c r="G174"/>
  <c r="I176"/>
  <c r="F182"/>
  <c r="H182" s="1"/>
  <c r="P312"/>
  <c r="P318" s="1"/>
  <c r="O314"/>
  <c r="O317"/>
  <c r="O322"/>
  <c r="H332"/>
  <c r="G334"/>
  <c r="H336"/>
  <c r="G338"/>
  <c r="H342"/>
  <c r="G349"/>
  <c r="G353"/>
  <c r="G363"/>
  <c r="G367"/>
  <c r="G373"/>
  <c r="M381"/>
  <c r="M384" s="1"/>
  <c r="L712"/>
  <c r="L723"/>
  <c r="H733"/>
  <c r="L736"/>
  <c r="L738"/>
  <c r="P746"/>
  <c r="L759"/>
  <c r="P762"/>
  <c r="H771"/>
  <c r="P774"/>
  <c r="H783"/>
  <c r="I1185"/>
  <c r="I1189"/>
  <c r="L1197"/>
  <c r="L1200"/>
  <c r="K1224"/>
  <c r="K1227" s="1"/>
  <c r="G1229"/>
  <c r="F149"/>
  <c r="G149" s="1"/>
  <c r="H173"/>
  <c r="F183"/>
  <c r="H183" s="1"/>
  <c r="I313"/>
  <c r="L319"/>
  <c r="J332"/>
  <c r="H334"/>
  <c r="N336"/>
  <c r="G343"/>
  <c r="J347"/>
  <c r="G350"/>
  <c r="G356"/>
  <c r="K361"/>
  <c r="K367" s="1"/>
  <c r="G364"/>
  <c r="G368"/>
  <c r="L713"/>
  <c r="H748"/>
  <c r="P759"/>
  <c r="H772"/>
  <c r="H784"/>
  <c r="I1186"/>
  <c r="L1201"/>
  <c r="N1210"/>
  <c r="M1214"/>
  <c r="M1219"/>
  <c r="J1225"/>
  <c r="M1246"/>
  <c r="G14"/>
  <c r="F17"/>
  <c r="F77"/>
  <c r="I77" s="1"/>
  <c r="G144"/>
  <c r="H145"/>
  <c r="H169"/>
  <c r="J169" s="1"/>
  <c r="H170"/>
  <c r="J170" s="1"/>
  <c r="O313"/>
  <c r="O315"/>
  <c r="O319"/>
  <c r="K331"/>
  <c r="K337" s="1"/>
  <c r="G333"/>
  <c r="G335"/>
  <c r="G337"/>
  <c r="G341"/>
  <c r="G348"/>
  <c r="G351"/>
  <c r="G357"/>
  <c r="G365"/>
  <c r="O644"/>
  <c r="L661"/>
  <c r="L709"/>
  <c r="L714"/>
  <c r="L721"/>
  <c r="L734"/>
  <c r="H737"/>
  <c r="H745"/>
  <c r="P748"/>
  <c r="L758"/>
  <c r="P760"/>
  <c r="H769"/>
  <c r="I1187"/>
  <c r="I1190"/>
  <c r="M1244"/>
  <c r="P192"/>
  <c r="P196" s="1"/>
  <c r="M244"/>
  <c r="M248" s="1"/>
  <c r="I267" i="6"/>
  <c r="H271"/>
  <c r="H272"/>
  <c r="I364"/>
  <c r="H371"/>
  <c r="H370"/>
  <c r="H366"/>
  <c r="K427"/>
  <c r="K425"/>
  <c r="K429"/>
  <c r="K424"/>
  <c r="K428"/>
  <c r="K426"/>
  <c r="L423"/>
  <c r="H450"/>
  <c r="H449"/>
  <c r="H445"/>
  <c r="H452"/>
  <c r="H447"/>
  <c r="I442"/>
  <c r="I449" s="1"/>
  <c r="H451"/>
  <c r="H443"/>
  <c r="E294"/>
  <c r="E291"/>
  <c r="E287"/>
  <c r="E290"/>
  <c r="E296"/>
  <c r="E292"/>
  <c r="E289"/>
  <c r="F286"/>
  <c r="F292" s="1"/>
  <c r="E295"/>
  <c r="E288"/>
  <c r="K9"/>
  <c r="K12"/>
  <c r="K31"/>
  <c r="K120"/>
  <c r="L131"/>
  <c r="K233"/>
  <c r="E253"/>
  <c r="I291"/>
  <c r="E309"/>
  <c r="E373"/>
  <c r="L384"/>
  <c r="E388"/>
  <c r="F403"/>
  <c r="H428"/>
  <c r="H465"/>
  <c r="H5"/>
  <c r="H15" s="1"/>
  <c r="K10"/>
  <c r="K15"/>
  <c r="E100"/>
  <c r="E110" s="1"/>
  <c r="K106"/>
  <c r="K119"/>
  <c r="K135"/>
  <c r="L139"/>
  <c r="L151"/>
  <c r="E231"/>
  <c r="E310"/>
  <c r="E330"/>
  <c r="H349"/>
  <c r="E365"/>
  <c r="E367"/>
  <c r="E370"/>
  <c r="E374"/>
  <c r="K385"/>
  <c r="E408"/>
  <c r="K444"/>
  <c r="H463"/>
  <c r="H467"/>
  <c r="H472"/>
  <c r="H489"/>
  <c r="H490"/>
  <c r="I481"/>
  <c r="H488"/>
  <c r="H491"/>
  <c r="H486"/>
  <c r="H482"/>
  <c r="H484"/>
  <c r="L841"/>
  <c r="L836"/>
  <c r="L10"/>
  <c r="K103"/>
  <c r="K109"/>
  <c r="K133"/>
  <c r="K140"/>
  <c r="H189"/>
  <c r="E232"/>
  <c r="H292"/>
  <c r="I311"/>
  <c r="H209"/>
  <c r="I209" s="1"/>
  <c r="K311"/>
  <c r="E331"/>
  <c r="E368"/>
  <c r="I389"/>
  <c r="H211"/>
  <c r="I211" s="1"/>
  <c r="K386"/>
  <c r="K389"/>
  <c r="E404"/>
  <c r="E409"/>
  <c r="H427"/>
  <c r="K448"/>
  <c r="H469"/>
  <c r="K723"/>
  <c r="K720"/>
  <c r="K110"/>
  <c r="K136"/>
  <c r="K184"/>
  <c r="I233"/>
  <c r="H207"/>
  <c r="I207" s="1"/>
  <c r="E233"/>
  <c r="H293"/>
  <c r="K312"/>
  <c r="I350"/>
  <c r="H210"/>
  <c r="I210" s="1"/>
  <c r="F364"/>
  <c r="F370" s="1"/>
  <c r="E366"/>
  <c r="E369"/>
  <c r="K390"/>
  <c r="E405"/>
  <c r="I428"/>
  <c r="H212"/>
  <c r="I212" s="1"/>
  <c r="F442"/>
  <c r="E446"/>
  <c r="I466"/>
  <c r="H213"/>
  <c r="I213" s="1"/>
  <c r="I464"/>
  <c r="H471"/>
  <c r="H504"/>
  <c r="H523"/>
  <c r="H543"/>
  <c r="H562"/>
  <c r="H582"/>
  <c r="H601"/>
  <c r="H621"/>
  <c r="K639"/>
  <c r="K660"/>
  <c r="L662"/>
  <c r="K667"/>
  <c r="K697"/>
  <c r="E700"/>
  <c r="E702"/>
  <c r="H705"/>
  <c r="E717"/>
  <c r="I735"/>
  <c r="K737"/>
  <c r="E739"/>
  <c r="L740"/>
  <c r="L744"/>
  <c r="L757"/>
  <c r="L759"/>
  <c r="I774"/>
  <c r="H780"/>
  <c r="L794"/>
  <c r="H798"/>
  <c r="E815"/>
  <c r="K817"/>
  <c r="K821"/>
  <c r="H833"/>
  <c r="H841"/>
  <c r="I852"/>
  <c r="H857"/>
  <c r="H862"/>
  <c r="H872"/>
  <c r="H880"/>
  <c r="K892"/>
  <c r="E896"/>
  <c r="K898"/>
  <c r="K902"/>
  <c r="K1056"/>
  <c r="I1076"/>
  <c r="I1086" s="1"/>
  <c r="H1078"/>
  <c r="L1082"/>
  <c r="H1087"/>
  <c r="H1099"/>
  <c r="H1349"/>
  <c r="H1356"/>
  <c r="I1419"/>
  <c r="I1422"/>
  <c r="I1426"/>
  <c r="G1444"/>
  <c r="G1463"/>
  <c r="G1487"/>
  <c r="J1518"/>
  <c r="H502"/>
  <c r="H506"/>
  <c r="H511"/>
  <c r="H521"/>
  <c r="H525"/>
  <c r="H530"/>
  <c r="H541"/>
  <c r="H545"/>
  <c r="H550"/>
  <c r="H560"/>
  <c r="H564"/>
  <c r="H569"/>
  <c r="H580"/>
  <c r="H584"/>
  <c r="H589"/>
  <c r="H599"/>
  <c r="H603"/>
  <c r="H608"/>
  <c r="H619"/>
  <c r="H623"/>
  <c r="H628"/>
  <c r="L660"/>
  <c r="K663"/>
  <c r="K680"/>
  <c r="K683"/>
  <c r="I704"/>
  <c r="H219"/>
  <c r="I219" s="1"/>
  <c r="H700"/>
  <c r="H702"/>
  <c r="H718"/>
  <c r="E738"/>
  <c r="K739"/>
  <c r="K741"/>
  <c r="E745"/>
  <c r="K758"/>
  <c r="K760"/>
  <c r="L779"/>
  <c r="K221"/>
  <c r="L221" s="1"/>
  <c r="H777"/>
  <c r="H783"/>
  <c r="K795"/>
  <c r="H799"/>
  <c r="K815"/>
  <c r="K818"/>
  <c r="I832"/>
  <c r="H842"/>
  <c r="H855"/>
  <c r="H859"/>
  <c r="H874"/>
  <c r="H881"/>
  <c r="K893"/>
  <c r="K896"/>
  <c r="E900"/>
  <c r="K904"/>
  <c r="L1078"/>
  <c r="H1105"/>
  <c r="I1114"/>
  <c r="H1116"/>
  <c r="H1120"/>
  <c r="I1346"/>
  <c r="I1350" s="1"/>
  <c r="H1351"/>
  <c r="I1417"/>
  <c r="I1420"/>
  <c r="G1441"/>
  <c r="G1446"/>
  <c r="G1455"/>
  <c r="M1463"/>
  <c r="M1488"/>
  <c r="H508"/>
  <c r="H527"/>
  <c r="H547"/>
  <c r="H566"/>
  <c r="H586"/>
  <c r="H605"/>
  <c r="H625"/>
  <c r="H644"/>
  <c r="L658"/>
  <c r="K661"/>
  <c r="K664"/>
  <c r="K677"/>
  <c r="K684"/>
  <c r="K698"/>
  <c r="E701"/>
  <c r="K703"/>
  <c r="H719"/>
  <c r="H723"/>
  <c r="K738"/>
  <c r="E740"/>
  <c r="K742"/>
  <c r="K745"/>
  <c r="K761"/>
  <c r="H775"/>
  <c r="H778"/>
  <c r="H796"/>
  <c r="E816"/>
  <c r="K819"/>
  <c r="K834"/>
  <c r="H837"/>
  <c r="F852"/>
  <c r="F856" s="1"/>
  <c r="L852"/>
  <c r="L861" s="1"/>
  <c r="I871"/>
  <c r="I874" s="1"/>
  <c r="H876"/>
  <c r="E894"/>
  <c r="K897"/>
  <c r="K900"/>
  <c r="K905"/>
  <c r="K1019"/>
  <c r="L1081"/>
  <c r="H1086"/>
  <c r="M1318"/>
  <c r="M1319" s="1"/>
  <c r="H1353"/>
  <c r="I1418"/>
  <c r="G1460"/>
  <c r="I501"/>
  <c r="H510"/>
  <c r="I520"/>
  <c r="H529"/>
  <c r="I540"/>
  <c r="H549"/>
  <c r="I559"/>
  <c r="H568"/>
  <c r="I579"/>
  <c r="H588"/>
  <c r="I598"/>
  <c r="H607"/>
  <c r="I618"/>
  <c r="H627"/>
  <c r="L637"/>
  <c r="K645"/>
  <c r="K659"/>
  <c r="K662"/>
  <c r="L666"/>
  <c r="E682"/>
  <c r="H697"/>
  <c r="H699"/>
  <c r="H701"/>
  <c r="E716"/>
  <c r="L736"/>
  <c r="L738"/>
  <c r="K740"/>
  <c r="K759"/>
  <c r="K764"/>
  <c r="H776"/>
  <c r="H779"/>
  <c r="K796"/>
  <c r="K816"/>
  <c r="H835"/>
  <c r="H839"/>
  <c r="H853"/>
  <c r="H861"/>
  <c r="H878"/>
  <c r="E892"/>
  <c r="K894"/>
  <c r="E898"/>
  <c r="K901"/>
  <c r="K906"/>
  <c r="K1021"/>
  <c r="H1080"/>
  <c r="L1083"/>
  <c r="K1121"/>
  <c r="H1347"/>
  <c r="H1355"/>
  <c r="I1421"/>
  <c r="I1425"/>
  <c r="G1437"/>
  <c r="J1443"/>
  <c r="M1457"/>
  <c r="M1461"/>
  <c r="M1485"/>
  <c r="G1518"/>
  <c r="M356" i="5"/>
  <c r="M355"/>
  <c r="M354"/>
  <c r="M353"/>
  <c r="M352"/>
  <c r="M351"/>
  <c r="F245"/>
  <c r="F247" s="1"/>
  <c r="G350"/>
  <c r="I149"/>
  <c r="I155" s="1"/>
  <c r="J350"/>
  <c r="F253"/>
  <c r="F254"/>
  <c r="F248"/>
  <c r="F250"/>
  <c r="F249"/>
  <c r="G245"/>
  <c r="F257"/>
  <c r="F251"/>
  <c r="F246"/>
  <c r="I59"/>
  <c r="I65" s="1"/>
  <c r="I71"/>
  <c r="I75" s="1"/>
  <c r="I81"/>
  <c r="I82" s="1"/>
  <c r="I168"/>
  <c r="I245"/>
  <c r="I5"/>
  <c r="I11" s="1"/>
  <c r="L44"/>
  <c r="L50" s="1"/>
  <c r="L245"/>
  <c r="L19"/>
  <c r="L23" s="1"/>
  <c r="L31"/>
  <c r="L32" s="1"/>
  <c r="I153"/>
  <c r="J206" i="7"/>
  <c r="J208" s="1"/>
  <c r="I209"/>
  <c r="L245"/>
  <c r="L247"/>
  <c r="L249"/>
  <c r="I207"/>
  <c r="P695"/>
  <c r="O698"/>
  <c r="L699"/>
  <c r="L700"/>
  <c r="M695"/>
  <c r="L697"/>
  <c r="J695"/>
  <c r="J698" s="1"/>
  <c r="I696"/>
  <c r="O684"/>
  <c r="O687"/>
  <c r="M682"/>
  <c r="L683"/>
  <c r="L687"/>
  <c r="O672"/>
  <c r="O670"/>
  <c r="L674"/>
  <c r="L673"/>
  <c r="L671"/>
  <c r="M669"/>
  <c r="J669"/>
  <c r="M656"/>
  <c r="L657"/>
  <c r="P643"/>
  <c r="L647"/>
  <c r="M643"/>
  <c r="L635"/>
  <c r="I634"/>
  <c r="P616"/>
  <c r="O617"/>
  <c r="L621"/>
  <c r="L618"/>
  <c r="M616"/>
  <c r="J616"/>
  <c r="I617"/>
  <c r="I621"/>
  <c r="M603"/>
  <c r="M606" s="1"/>
  <c r="O591"/>
  <c r="O593"/>
  <c r="L592"/>
  <c r="L594"/>
  <c r="L595"/>
  <c r="M590"/>
  <c r="I591"/>
  <c r="J590"/>
  <c r="J593" s="1"/>
  <c r="P577"/>
  <c r="M577"/>
  <c r="L580"/>
  <c r="L582"/>
  <c r="O567"/>
  <c r="O565"/>
  <c r="L566"/>
  <c r="L568"/>
  <c r="M564"/>
  <c r="I554"/>
  <c r="I552"/>
  <c r="I555"/>
  <c r="J551"/>
  <c r="I553"/>
  <c r="O432"/>
  <c r="O436"/>
  <c r="O442"/>
  <c r="O433"/>
  <c r="O439"/>
  <c r="O443"/>
  <c r="O450"/>
  <c r="O463" s="1"/>
  <c r="O470"/>
  <c r="O483" s="1"/>
  <c r="O490"/>
  <c r="O510"/>
  <c r="O523" s="1"/>
  <c r="O530"/>
  <c r="P530" s="1"/>
  <c r="P535" s="1"/>
  <c r="P430"/>
  <c r="P438" s="1"/>
  <c r="O434"/>
  <c r="O440"/>
  <c r="O431"/>
  <c r="O435"/>
  <c r="O441"/>
  <c r="L434"/>
  <c r="L436"/>
  <c r="L450"/>
  <c r="L463" s="1"/>
  <c r="L435"/>
  <c r="L439"/>
  <c r="M222"/>
  <c r="M220"/>
  <c r="O195"/>
  <c r="O207"/>
  <c r="O209"/>
  <c r="J219"/>
  <c r="P219"/>
  <c r="P222" s="1"/>
  <c r="L221"/>
  <c r="L223"/>
  <c r="M230"/>
  <c r="M231" s="1"/>
  <c r="O235"/>
  <c r="L251"/>
  <c r="J278"/>
  <c r="I279"/>
  <c r="O283"/>
  <c r="O287"/>
  <c r="O193"/>
  <c r="O197"/>
  <c r="I211"/>
  <c r="I220"/>
  <c r="I222"/>
  <c r="O223"/>
  <c r="O231"/>
  <c r="I233"/>
  <c r="L252"/>
  <c r="M262"/>
  <c r="O279"/>
  <c r="P193"/>
  <c r="O199"/>
  <c r="P206"/>
  <c r="O211"/>
  <c r="J230"/>
  <c r="P230"/>
  <c r="L253"/>
  <c r="L263"/>
  <c r="I280"/>
  <c r="O281"/>
  <c r="O285"/>
  <c r="P194"/>
  <c r="O212"/>
  <c r="O220"/>
  <c r="O222"/>
  <c r="I231"/>
  <c r="O233"/>
  <c r="I235"/>
  <c r="I237"/>
  <c r="L264"/>
  <c r="P278"/>
  <c r="O280"/>
  <c r="O282"/>
  <c r="O286"/>
  <c r="P177" i="8"/>
  <c r="P176"/>
  <c r="L137"/>
  <c r="L135"/>
  <c r="L133"/>
  <c r="L134"/>
  <c r="M132"/>
  <c r="L136"/>
  <c r="L138"/>
  <c r="L139"/>
  <c r="O7"/>
  <c r="J35"/>
  <c r="J33"/>
  <c r="J31"/>
  <c r="J29"/>
  <c r="I28"/>
  <c r="P28"/>
  <c r="O29"/>
  <c r="O30"/>
  <c r="M31"/>
  <c r="L32"/>
  <c r="L33"/>
  <c r="J34"/>
  <c r="I35"/>
  <c r="I36"/>
  <c r="P36"/>
  <c r="L45"/>
  <c r="I47"/>
  <c r="I48"/>
  <c r="P48"/>
  <c r="O49"/>
  <c r="O50"/>
  <c r="O62"/>
  <c r="P80"/>
  <c r="P78"/>
  <c r="P76"/>
  <c r="P74"/>
  <c r="O73"/>
  <c r="L75"/>
  <c r="L76"/>
  <c r="I78"/>
  <c r="I79"/>
  <c r="P79"/>
  <c r="O80"/>
  <c r="O81"/>
  <c r="I90"/>
  <c r="O92"/>
  <c r="O93"/>
  <c r="L107"/>
  <c r="I110"/>
  <c r="M117"/>
  <c r="L118"/>
  <c r="L119"/>
  <c r="I121"/>
  <c r="I122"/>
  <c r="M147"/>
  <c r="P163"/>
  <c r="P162"/>
  <c r="L165"/>
  <c r="P167"/>
  <c r="O168"/>
  <c r="O167"/>
  <c r="O165"/>
  <c r="O163"/>
  <c r="O164"/>
  <c r="L178"/>
  <c r="L190"/>
  <c r="L188"/>
  <c r="L186"/>
  <c r="M185"/>
  <c r="L192"/>
  <c r="L191"/>
  <c r="L189"/>
  <c r="L187"/>
  <c r="I8"/>
  <c r="I11" s="1"/>
  <c r="O31"/>
  <c r="O32"/>
  <c r="L34"/>
  <c r="L35"/>
  <c r="I49"/>
  <c r="I50"/>
  <c r="O51"/>
  <c r="O52"/>
  <c r="O54"/>
  <c r="J80"/>
  <c r="J78"/>
  <c r="J76"/>
  <c r="J74"/>
  <c r="I73"/>
  <c r="L77"/>
  <c r="L78"/>
  <c r="J79"/>
  <c r="I80"/>
  <c r="I81"/>
  <c r="L90"/>
  <c r="O94"/>
  <c r="O95"/>
  <c r="O107"/>
  <c r="O132"/>
  <c r="P117"/>
  <c r="O118"/>
  <c r="L120"/>
  <c r="L121"/>
  <c r="L124"/>
  <c r="O152"/>
  <c r="O150"/>
  <c r="O148"/>
  <c r="O154"/>
  <c r="O151"/>
  <c r="O153"/>
  <c r="I178"/>
  <c r="I176"/>
  <c r="J176"/>
  <c r="J179" s="1"/>
  <c r="O176"/>
  <c r="O178"/>
  <c r="M36"/>
  <c r="M34"/>
  <c r="M32"/>
  <c r="M30"/>
  <c r="M28"/>
  <c r="M35"/>
  <c r="P53"/>
  <c r="P51"/>
  <c r="P49"/>
  <c r="P47"/>
  <c r="O46"/>
  <c r="P52"/>
  <c r="O53"/>
  <c r="L79"/>
  <c r="L80"/>
  <c r="I132"/>
  <c r="I124"/>
  <c r="J117"/>
  <c r="I118"/>
  <c r="P150"/>
  <c r="P149"/>
  <c r="P152"/>
  <c r="P153"/>
  <c r="L153"/>
  <c r="L151"/>
  <c r="L149"/>
  <c r="L166"/>
  <c r="L164"/>
  <c r="L162"/>
  <c r="L168"/>
  <c r="L167"/>
  <c r="I167"/>
  <c r="I165"/>
  <c r="I163"/>
  <c r="I162"/>
  <c r="J161"/>
  <c r="L179"/>
  <c r="O177"/>
  <c r="P189"/>
  <c r="P188"/>
  <c r="P191"/>
  <c r="P190"/>
  <c r="P187"/>
  <c r="I289"/>
  <c r="J280"/>
  <c r="I290"/>
  <c r="I287"/>
  <c r="I286"/>
  <c r="I288"/>
  <c r="I283"/>
  <c r="I282"/>
  <c r="I285"/>
  <c r="I284"/>
  <c r="I281"/>
  <c r="L9"/>
  <c r="O17"/>
  <c r="P35"/>
  <c r="P33"/>
  <c r="P31"/>
  <c r="P29"/>
  <c r="O28"/>
  <c r="M29"/>
  <c r="L30"/>
  <c r="L31"/>
  <c r="L38" s="1"/>
  <c r="P34"/>
  <c r="O35"/>
  <c r="O36"/>
  <c r="I46"/>
  <c r="P46"/>
  <c r="P55" s="1"/>
  <c r="O47"/>
  <c r="O48"/>
  <c r="I53"/>
  <c r="I54"/>
  <c r="L65"/>
  <c r="M62"/>
  <c r="L63"/>
  <c r="J64"/>
  <c r="J66" s="1"/>
  <c r="M72"/>
  <c r="L73"/>
  <c r="L74"/>
  <c r="J75"/>
  <c r="J83" s="1"/>
  <c r="I76"/>
  <c r="I77"/>
  <c r="L81"/>
  <c r="O91"/>
  <c r="O98"/>
  <c r="J107"/>
  <c r="I108"/>
  <c r="I111" s="1"/>
  <c r="I119"/>
  <c r="I120"/>
  <c r="O121"/>
  <c r="O122"/>
  <c r="I154"/>
  <c r="I152"/>
  <c r="I150"/>
  <c r="I148"/>
  <c r="I149"/>
  <c r="J147"/>
  <c r="L148"/>
  <c r="P151"/>
  <c r="I153"/>
  <c r="L154"/>
  <c r="M161"/>
  <c r="O169"/>
  <c r="I164"/>
  <c r="M177"/>
  <c r="M176"/>
  <c r="J187"/>
  <c r="J186"/>
  <c r="J191"/>
  <c r="J190"/>
  <c r="J189"/>
  <c r="J188"/>
  <c r="L253"/>
  <c r="L251"/>
  <c r="L249"/>
  <c r="L247"/>
  <c r="L248"/>
  <c r="M246"/>
  <c r="L255"/>
  <c r="L254"/>
  <c r="L252"/>
  <c r="L256"/>
  <c r="L250"/>
  <c r="J200"/>
  <c r="P200"/>
  <c r="O202"/>
  <c r="M203"/>
  <c r="M204"/>
  <c r="I208"/>
  <c r="P220"/>
  <c r="O229"/>
  <c r="L231"/>
  <c r="L232"/>
  <c r="O236"/>
  <c r="L238"/>
  <c r="O271"/>
  <c r="O282"/>
  <c r="O288"/>
  <c r="L316"/>
  <c r="O331"/>
  <c r="O332"/>
  <c r="M205"/>
  <c r="M206"/>
  <c r="O219"/>
  <c r="O217"/>
  <c r="I455"/>
  <c r="I436"/>
  <c r="I377"/>
  <c r="I495"/>
  <c r="I396"/>
  <c r="I365"/>
  <c r="I298"/>
  <c r="I246"/>
  <c r="I228"/>
  <c r="L233"/>
  <c r="L234"/>
  <c r="I264"/>
  <c r="L280"/>
  <c r="O286"/>
  <c r="O287"/>
  <c r="O339"/>
  <c r="O338"/>
  <c r="O335"/>
  <c r="O334"/>
  <c r="O330"/>
  <c r="O336"/>
  <c r="O354"/>
  <c r="O352"/>
  <c r="O350"/>
  <c r="O348"/>
  <c r="O357"/>
  <c r="O349"/>
  <c r="P347"/>
  <c r="O355"/>
  <c r="O356"/>
  <c r="O353"/>
  <c r="O351"/>
  <c r="M207"/>
  <c r="I221"/>
  <c r="I219"/>
  <c r="I217"/>
  <c r="P217"/>
  <c r="O221"/>
  <c r="L235"/>
  <c r="L236"/>
  <c r="L237"/>
  <c r="O285"/>
  <c r="O305"/>
  <c r="O303"/>
  <c r="O301"/>
  <c r="O299"/>
  <c r="O308"/>
  <c r="O300"/>
  <c r="P298"/>
  <c r="O304"/>
  <c r="P329"/>
  <c r="I207"/>
  <c r="I205"/>
  <c r="I203"/>
  <c r="I201"/>
  <c r="O208"/>
  <c r="O207"/>
  <c r="O205"/>
  <c r="O203"/>
  <c r="O201"/>
  <c r="M201"/>
  <c r="I206"/>
  <c r="J216"/>
  <c r="I218"/>
  <c r="P218"/>
  <c r="O220"/>
  <c r="I222"/>
  <c r="L347"/>
  <c r="L298"/>
  <c r="L455"/>
  <c r="L495"/>
  <c r="L436"/>
  <c r="L396"/>
  <c r="L365"/>
  <c r="L377"/>
  <c r="L329"/>
  <c r="L216"/>
  <c r="M228"/>
  <c r="L229"/>
  <c r="L264"/>
  <c r="O290"/>
  <c r="O284"/>
  <c r="O283"/>
  <c r="P280"/>
  <c r="O281"/>
  <c r="O302"/>
  <c r="O307"/>
  <c r="I316"/>
  <c r="I329"/>
  <c r="O333"/>
  <c r="I347"/>
  <c r="I187"/>
  <c r="O187"/>
  <c r="I189"/>
  <c r="O189"/>
  <c r="O193" s="1"/>
  <c r="O191"/>
  <c r="L202"/>
  <c r="L204"/>
  <c r="P495"/>
  <c r="O505"/>
  <c r="O503"/>
  <c r="O496"/>
  <c r="O246"/>
  <c r="O316"/>
  <c r="O382"/>
  <c r="O383"/>
  <c r="O406"/>
  <c r="O440"/>
  <c r="O459"/>
  <c r="O460"/>
  <c r="O466"/>
  <c r="O498"/>
  <c r="O499"/>
  <c r="O504"/>
  <c r="O384"/>
  <c r="O385"/>
  <c r="O390"/>
  <c r="O398"/>
  <c r="O404"/>
  <c r="O405"/>
  <c r="O445"/>
  <c r="O378"/>
  <c r="O379"/>
  <c r="O386"/>
  <c r="O387"/>
  <c r="O408"/>
  <c r="O407"/>
  <c r="O400"/>
  <c r="O399"/>
  <c r="O397"/>
  <c r="O402"/>
  <c r="O403"/>
  <c r="O437"/>
  <c r="O443"/>
  <c r="O502"/>
  <c r="O380"/>
  <c r="O381"/>
  <c r="O388"/>
  <c r="P396"/>
  <c r="O401"/>
  <c r="P436"/>
  <c r="O449"/>
  <c r="O447"/>
  <c r="O446"/>
  <c r="O439"/>
  <c r="O438"/>
  <c r="O441"/>
  <c r="O442"/>
  <c r="O448"/>
  <c r="O468"/>
  <c r="O465"/>
  <c r="O464"/>
  <c r="O457"/>
  <c r="O456"/>
  <c r="P455"/>
  <c r="O461"/>
  <c r="O462"/>
  <c r="O467"/>
  <c r="O500"/>
  <c r="O501"/>
  <c r="H84" i="7"/>
  <c r="J84"/>
  <c r="I84"/>
  <c r="F93"/>
  <c r="G84"/>
  <c r="K84"/>
  <c r="K50"/>
  <c r="G50"/>
  <c r="F59"/>
  <c r="J50"/>
  <c r="I50"/>
  <c r="H50"/>
  <c r="I1151"/>
  <c r="I1114"/>
  <c r="I1133"/>
  <c r="I984"/>
  <c r="I1003"/>
  <c r="I1022"/>
  <c r="F20"/>
  <c r="F16"/>
  <c r="J14"/>
  <c r="H15"/>
  <c r="I18"/>
  <c r="G19"/>
  <c r="I21"/>
  <c r="G22"/>
  <c r="F23"/>
  <c r="F30"/>
  <c r="F31"/>
  <c r="H46"/>
  <c r="F47"/>
  <c r="G77"/>
  <c r="G80"/>
  <c r="F81"/>
  <c r="J107"/>
  <c r="G108"/>
  <c r="G109"/>
  <c r="H110"/>
  <c r="J111"/>
  <c r="G112"/>
  <c r="G113"/>
  <c r="H114"/>
  <c r="J115"/>
  <c r="G116"/>
  <c r="J116" s="1"/>
  <c r="F119"/>
  <c r="G120"/>
  <c r="J120" s="1"/>
  <c r="F123"/>
  <c r="G124"/>
  <c r="J124" s="1"/>
  <c r="G138"/>
  <c r="H139"/>
  <c r="J140"/>
  <c r="G141"/>
  <c r="G142"/>
  <c r="H143"/>
  <c r="J143" s="1"/>
  <c r="J144"/>
  <c r="G145"/>
  <c r="J145" s="1"/>
  <c r="G146"/>
  <c r="J146" s="1"/>
  <c r="F150"/>
  <c r="F154"/>
  <c r="H172"/>
  <c r="F181"/>
  <c r="G172"/>
  <c r="H179"/>
  <c r="G179"/>
  <c r="G410"/>
  <c r="G408"/>
  <c r="G409"/>
  <c r="H407"/>
  <c r="G411"/>
  <c r="K14"/>
  <c r="J15"/>
  <c r="K17"/>
  <c r="G17"/>
  <c r="J18"/>
  <c r="H19"/>
  <c r="I22"/>
  <c r="F24"/>
  <c r="L1114"/>
  <c r="L1133"/>
  <c r="L1151"/>
  <c r="L1022"/>
  <c r="L984"/>
  <c r="L1003"/>
  <c r="F53"/>
  <c r="F49"/>
  <c r="F45"/>
  <c r="I46"/>
  <c r="F48"/>
  <c r="F51"/>
  <c r="F55"/>
  <c r="O1133"/>
  <c r="O1151"/>
  <c r="O1114"/>
  <c r="O984"/>
  <c r="O1003"/>
  <c r="O1022"/>
  <c r="F82"/>
  <c r="F78"/>
  <c r="H77"/>
  <c r="I80"/>
  <c r="H108"/>
  <c r="I109"/>
  <c r="I110"/>
  <c r="H112"/>
  <c r="I113"/>
  <c r="I114"/>
  <c r="F118"/>
  <c r="F122"/>
  <c r="I138"/>
  <c r="I139"/>
  <c r="H141"/>
  <c r="I142"/>
  <c r="F180"/>
  <c r="I171"/>
  <c r="H171"/>
  <c r="G175"/>
  <c r="F184"/>
  <c r="I175"/>
  <c r="H175"/>
  <c r="K15"/>
  <c r="K18"/>
  <c r="J19"/>
  <c r="K21"/>
  <c r="G21"/>
  <c r="J22"/>
  <c r="F26"/>
  <c r="F27"/>
  <c r="F52"/>
  <c r="F76"/>
  <c r="J77"/>
  <c r="F79"/>
  <c r="J80"/>
  <c r="F86"/>
  <c r="F117"/>
  <c r="F121"/>
  <c r="F148"/>
  <c r="H149"/>
  <c r="J149" s="1"/>
  <c r="F152"/>
  <c r="H153"/>
  <c r="J153" s="1"/>
  <c r="K19"/>
  <c r="K22"/>
  <c r="F28"/>
  <c r="K46"/>
  <c r="G46"/>
  <c r="K77"/>
  <c r="K80"/>
  <c r="F83"/>
  <c r="F89"/>
  <c r="F147"/>
  <c r="F151"/>
  <c r="F155"/>
  <c r="J174"/>
  <c r="J420"/>
  <c r="J423"/>
  <c r="J421"/>
  <c r="J422"/>
  <c r="K419"/>
  <c r="G176"/>
  <c r="J176" s="1"/>
  <c r="G177"/>
  <c r="G178"/>
  <c r="J178" s="1"/>
  <c r="G182"/>
  <c r="J182" s="1"/>
  <c r="F185"/>
  <c r="L194"/>
  <c r="R196"/>
  <c r="P197"/>
  <c r="P198"/>
  <c r="R199"/>
  <c r="L208"/>
  <c r="P211"/>
  <c r="L222"/>
  <c r="L220"/>
  <c r="P221"/>
  <c r="M232"/>
  <c r="M233"/>
  <c r="J235"/>
  <c r="I246"/>
  <c r="O248"/>
  <c r="J261"/>
  <c r="I262"/>
  <c r="I263"/>
  <c r="O264"/>
  <c r="O265"/>
  <c r="L267"/>
  <c r="L268"/>
  <c r="L269"/>
  <c r="M279"/>
  <c r="L280"/>
  <c r="J281"/>
  <c r="I282"/>
  <c r="I283"/>
  <c r="O284"/>
  <c r="O288" s="1"/>
  <c r="L285"/>
  <c r="L286"/>
  <c r="L287"/>
  <c r="L314"/>
  <c r="L315"/>
  <c r="J316"/>
  <c r="I317"/>
  <c r="I319"/>
  <c r="O320"/>
  <c r="H341"/>
  <c r="H339"/>
  <c r="H337"/>
  <c r="H335"/>
  <c r="H333"/>
  <c r="G332"/>
  <c r="N332"/>
  <c r="M333"/>
  <c r="M334"/>
  <c r="K335"/>
  <c r="J336"/>
  <c r="J337"/>
  <c r="H338"/>
  <c r="G339"/>
  <c r="G340"/>
  <c r="N340"/>
  <c r="M341"/>
  <c r="M342"/>
  <c r="G388"/>
  <c r="H346"/>
  <c r="G347"/>
  <c r="M348"/>
  <c r="M349"/>
  <c r="K350"/>
  <c r="J351"/>
  <c r="G354"/>
  <c r="G355"/>
  <c r="M356"/>
  <c r="M357"/>
  <c r="G419"/>
  <c r="H361"/>
  <c r="G362"/>
  <c r="M363"/>
  <c r="M364"/>
  <c r="K365"/>
  <c r="J366"/>
  <c r="J367"/>
  <c r="G369"/>
  <c r="G370"/>
  <c r="M371"/>
  <c r="M372"/>
  <c r="G381"/>
  <c r="M383"/>
  <c r="G396"/>
  <c r="L443"/>
  <c r="M430"/>
  <c r="L530"/>
  <c r="L510"/>
  <c r="L490"/>
  <c r="L470"/>
  <c r="L441"/>
  <c r="L440"/>
  <c r="L433"/>
  <c r="L432"/>
  <c r="L431"/>
  <c r="P434"/>
  <c r="L437"/>
  <c r="L438"/>
  <c r="P440"/>
  <c r="I442"/>
  <c r="I450"/>
  <c r="O453"/>
  <c r="O454"/>
  <c r="L458"/>
  <c r="O459"/>
  <c r="O460"/>
  <c r="I470"/>
  <c r="O474"/>
  <c r="O480"/>
  <c r="O481"/>
  <c r="I490"/>
  <c r="P594"/>
  <c r="P593"/>
  <c r="P592"/>
  <c r="P591"/>
  <c r="H177"/>
  <c r="L210"/>
  <c r="J211"/>
  <c r="J220"/>
  <c r="L235"/>
  <c r="L233"/>
  <c r="L231"/>
  <c r="M234"/>
  <c r="M235"/>
  <c r="L236"/>
  <c r="L237"/>
  <c r="I248"/>
  <c r="M267"/>
  <c r="M265"/>
  <c r="M263"/>
  <c r="L262"/>
  <c r="I264"/>
  <c r="I265"/>
  <c r="O266"/>
  <c r="O267"/>
  <c r="M268"/>
  <c r="O269"/>
  <c r="P286"/>
  <c r="P284"/>
  <c r="P282"/>
  <c r="P279"/>
  <c r="L281"/>
  <c r="L282"/>
  <c r="I284"/>
  <c r="M286"/>
  <c r="P320"/>
  <c r="P317"/>
  <c r="P315"/>
  <c r="P313"/>
  <c r="L316"/>
  <c r="I320"/>
  <c r="I321"/>
  <c r="P321"/>
  <c r="M408"/>
  <c r="M410"/>
  <c r="H344"/>
  <c r="N334"/>
  <c r="M335"/>
  <c r="M336"/>
  <c r="J338"/>
  <c r="J339"/>
  <c r="J413"/>
  <c r="J358"/>
  <c r="M350"/>
  <c r="M351"/>
  <c r="J353"/>
  <c r="J354"/>
  <c r="J395"/>
  <c r="J373"/>
  <c r="M365"/>
  <c r="M366"/>
  <c r="J368"/>
  <c r="J369"/>
  <c r="J381"/>
  <c r="H395"/>
  <c r="G398"/>
  <c r="G397"/>
  <c r="M409"/>
  <c r="M411"/>
  <c r="G417"/>
  <c r="H413"/>
  <c r="G416"/>
  <c r="G415"/>
  <c r="P432"/>
  <c r="I434"/>
  <c r="I440"/>
  <c r="L460"/>
  <c r="L459"/>
  <c r="L452"/>
  <c r="L451"/>
  <c r="M450"/>
  <c r="O451"/>
  <c r="O452"/>
  <c r="L456"/>
  <c r="L457"/>
  <c r="O458"/>
  <c r="L462"/>
  <c r="O472"/>
  <c r="O473"/>
  <c r="O478"/>
  <c r="O479"/>
  <c r="P490"/>
  <c r="O503"/>
  <c r="O501"/>
  <c r="O500"/>
  <c r="O493"/>
  <c r="O492"/>
  <c r="O499"/>
  <c r="O498"/>
  <c r="O497"/>
  <c r="O496"/>
  <c r="O502"/>
  <c r="O495"/>
  <c r="O494"/>
  <c r="L199"/>
  <c r="L197"/>
  <c r="L195"/>
  <c r="L193"/>
  <c r="R197"/>
  <c r="R195"/>
  <c r="R193"/>
  <c r="L198"/>
  <c r="L211"/>
  <c r="L209"/>
  <c r="L207"/>
  <c r="M236"/>
  <c r="I251"/>
  <c r="I249"/>
  <c r="I247"/>
  <c r="I245"/>
  <c r="O252"/>
  <c r="O251"/>
  <c r="O249"/>
  <c r="O247"/>
  <c r="O245"/>
  <c r="I250"/>
  <c r="I266"/>
  <c r="I267"/>
  <c r="O268"/>
  <c r="J286"/>
  <c r="J284"/>
  <c r="J282"/>
  <c r="J279"/>
  <c r="L283"/>
  <c r="L284"/>
  <c r="I285"/>
  <c r="P285"/>
  <c r="J320"/>
  <c r="J317"/>
  <c r="J315"/>
  <c r="J313"/>
  <c r="J321"/>
  <c r="I322"/>
  <c r="J411"/>
  <c r="J409"/>
  <c r="K342"/>
  <c r="K340"/>
  <c r="K338"/>
  <c r="K336"/>
  <c r="K334"/>
  <c r="K332"/>
  <c r="M338"/>
  <c r="K339"/>
  <c r="J340"/>
  <c r="J341"/>
  <c r="K357"/>
  <c r="K355"/>
  <c r="K353"/>
  <c r="K351"/>
  <c r="K349"/>
  <c r="K347"/>
  <c r="M352"/>
  <c r="K354"/>
  <c r="J355"/>
  <c r="J356"/>
  <c r="K372"/>
  <c r="K370"/>
  <c r="K368"/>
  <c r="K366"/>
  <c r="K364"/>
  <c r="K362"/>
  <c r="J363"/>
  <c r="M367"/>
  <c r="K369"/>
  <c r="J370"/>
  <c r="J371"/>
  <c r="J388"/>
  <c r="G399"/>
  <c r="K407"/>
  <c r="I510"/>
  <c r="I530"/>
  <c r="I443"/>
  <c r="I436"/>
  <c r="I435"/>
  <c r="P441"/>
  <c r="P439"/>
  <c r="P437"/>
  <c r="P435"/>
  <c r="P433"/>
  <c r="P431"/>
  <c r="P436"/>
  <c r="I432"/>
  <c r="I433"/>
  <c r="I438"/>
  <c r="I439"/>
  <c r="P450"/>
  <c r="O457"/>
  <c r="O456"/>
  <c r="L454"/>
  <c r="L455"/>
  <c r="L461"/>
  <c r="O476"/>
  <c r="O475"/>
  <c r="O471"/>
  <c r="O477"/>
  <c r="O491"/>
  <c r="O504" s="1"/>
  <c r="G183"/>
  <c r="J183" s="1"/>
  <c r="F186"/>
  <c r="M192"/>
  <c r="S192"/>
  <c r="R194"/>
  <c r="P195"/>
  <c r="P200" s="1"/>
  <c r="M206"/>
  <c r="P209"/>
  <c r="M221"/>
  <c r="M224" s="1"/>
  <c r="L232"/>
  <c r="J244"/>
  <c r="P244"/>
  <c r="O246"/>
  <c r="I252"/>
  <c r="O253"/>
  <c r="P261"/>
  <c r="O262"/>
  <c r="M264"/>
  <c r="L265"/>
  <c r="L266"/>
  <c r="I268"/>
  <c r="M285"/>
  <c r="M283"/>
  <c r="M281"/>
  <c r="M280"/>
  <c r="L279"/>
  <c r="J280"/>
  <c r="I281"/>
  <c r="P281"/>
  <c r="M284"/>
  <c r="J285"/>
  <c r="I286"/>
  <c r="L322"/>
  <c r="M312"/>
  <c r="M318" s="1"/>
  <c r="L313"/>
  <c r="J314"/>
  <c r="I315"/>
  <c r="P316"/>
  <c r="L321"/>
  <c r="N341"/>
  <c r="N339"/>
  <c r="N337"/>
  <c r="N335"/>
  <c r="N333"/>
  <c r="M332"/>
  <c r="K333"/>
  <c r="J334"/>
  <c r="J335"/>
  <c r="N338"/>
  <c r="M339"/>
  <c r="M340"/>
  <c r="K341"/>
  <c r="J342"/>
  <c r="M343"/>
  <c r="M388"/>
  <c r="N346"/>
  <c r="M347"/>
  <c r="K348"/>
  <c r="J349"/>
  <c r="J350"/>
  <c r="M354"/>
  <c r="M355"/>
  <c r="K356"/>
  <c r="J357"/>
  <c r="M358"/>
  <c r="M419"/>
  <c r="N361"/>
  <c r="M362"/>
  <c r="K363"/>
  <c r="J364"/>
  <c r="J365"/>
  <c r="M369"/>
  <c r="M370"/>
  <c r="K371"/>
  <c r="J372"/>
  <c r="M373"/>
  <c r="M386"/>
  <c r="N381"/>
  <c r="M382"/>
  <c r="M385"/>
  <c r="M395"/>
  <c r="N407"/>
  <c r="J410"/>
  <c r="M413"/>
  <c r="J430"/>
  <c r="I431"/>
  <c r="I437"/>
  <c r="P442"/>
  <c r="L453"/>
  <c r="O455"/>
  <c r="O461"/>
  <c r="O462"/>
  <c r="P470"/>
  <c r="O482"/>
  <c r="O194"/>
  <c r="O196"/>
  <c r="I208"/>
  <c r="O208"/>
  <c r="I210"/>
  <c r="I221"/>
  <c r="I224" s="1"/>
  <c r="I232"/>
  <c r="O232"/>
  <c r="I234"/>
  <c r="O234"/>
  <c r="O236"/>
  <c r="L246"/>
  <c r="L248"/>
  <c r="O437"/>
  <c r="O444" s="1"/>
  <c r="O513"/>
  <c r="O514"/>
  <c r="O521"/>
  <c r="O522"/>
  <c r="P531"/>
  <c r="O532"/>
  <c r="O533"/>
  <c r="P539"/>
  <c r="O540"/>
  <c r="O541"/>
  <c r="O543"/>
  <c r="I556"/>
  <c r="I557" s="1"/>
  <c r="P551"/>
  <c r="O552"/>
  <c r="O553"/>
  <c r="O556"/>
  <c r="J564"/>
  <c r="I565"/>
  <c r="M567"/>
  <c r="I582"/>
  <c r="I580"/>
  <c r="I578"/>
  <c r="I579"/>
  <c r="J577"/>
  <c r="M579"/>
  <c r="M580"/>
  <c r="I581"/>
  <c r="L581"/>
  <c r="L579"/>
  <c r="M594"/>
  <c r="P603"/>
  <c r="O515"/>
  <c r="O516"/>
  <c r="P533"/>
  <c r="O534"/>
  <c r="O535"/>
  <c r="P541"/>
  <c r="O542"/>
  <c r="J554"/>
  <c r="J552"/>
  <c r="O554"/>
  <c r="M565"/>
  <c r="M566"/>
  <c r="M578"/>
  <c r="O579"/>
  <c r="J592"/>
  <c r="J591"/>
  <c r="M593"/>
  <c r="I608"/>
  <c r="I606"/>
  <c r="I604"/>
  <c r="I607"/>
  <c r="I605"/>
  <c r="J603"/>
  <c r="M605"/>
  <c r="L607"/>
  <c r="L605"/>
  <c r="P673"/>
  <c r="P672"/>
  <c r="P671"/>
  <c r="P670"/>
  <c r="O517"/>
  <c r="O518"/>
  <c r="O536"/>
  <c r="O537"/>
  <c r="L555"/>
  <c r="M551"/>
  <c r="L552"/>
  <c r="P566"/>
  <c r="I568"/>
  <c r="I566"/>
  <c r="I567"/>
  <c r="O569"/>
  <c r="O568"/>
  <c r="O566"/>
  <c r="O580"/>
  <c r="O578"/>
  <c r="O581"/>
  <c r="P578"/>
  <c r="M581"/>
  <c r="M591"/>
  <c r="M592"/>
  <c r="J594"/>
  <c r="M607"/>
  <c r="M604"/>
  <c r="O605"/>
  <c r="P510"/>
  <c r="O511"/>
  <c r="O512"/>
  <c r="O519"/>
  <c r="O520"/>
  <c r="P542"/>
  <c r="P540"/>
  <c r="P538"/>
  <c r="P536"/>
  <c r="P534"/>
  <c r="P532"/>
  <c r="O531"/>
  <c r="P537"/>
  <c r="O538"/>
  <c r="O539"/>
  <c r="O555"/>
  <c r="L553"/>
  <c r="L554"/>
  <c r="L556"/>
  <c r="P568"/>
  <c r="P567"/>
  <c r="P565"/>
  <c r="M568"/>
  <c r="P580"/>
  <c r="P579"/>
  <c r="P581"/>
  <c r="I594"/>
  <c r="I592"/>
  <c r="I593"/>
  <c r="O595"/>
  <c r="O594"/>
  <c r="O592"/>
  <c r="O606"/>
  <c r="O604"/>
  <c r="O608"/>
  <c r="O607"/>
  <c r="L608"/>
  <c r="P618"/>
  <c r="P617"/>
  <c r="P620"/>
  <c r="P619"/>
  <c r="L567"/>
  <c r="L565"/>
  <c r="L593"/>
  <c r="L591"/>
  <c r="L619"/>
  <c r="L617"/>
  <c r="J617"/>
  <c r="J618"/>
  <c r="I619"/>
  <c r="J630"/>
  <c r="I632"/>
  <c r="O634"/>
  <c r="L646"/>
  <c r="L644"/>
  <c r="L645"/>
  <c r="M646"/>
  <c r="I648"/>
  <c r="I661"/>
  <c r="I659"/>
  <c r="I657"/>
  <c r="I658"/>
  <c r="J656"/>
  <c r="M658"/>
  <c r="M659"/>
  <c r="I660"/>
  <c r="L660"/>
  <c r="L658"/>
  <c r="M673"/>
  <c r="P682"/>
  <c r="L685"/>
  <c r="P697"/>
  <c r="I699"/>
  <c r="I697"/>
  <c r="I698"/>
  <c r="O700"/>
  <c r="O699"/>
  <c r="O697"/>
  <c r="H709"/>
  <c r="P722"/>
  <c r="P738"/>
  <c r="P734"/>
  <c r="P737"/>
  <c r="P735"/>
  <c r="P733"/>
  <c r="M617"/>
  <c r="J619"/>
  <c r="J620"/>
  <c r="O621"/>
  <c r="O620"/>
  <c r="O618"/>
  <c r="M630"/>
  <c r="L631"/>
  <c r="M644"/>
  <c r="M645"/>
  <c r="O646"/>
  <c r="M657"/>
  <c r="O658"/>
  <c r="J671"/>
  <c r="J670"/>
  <c r="M672"/>
  <c r="I687"/>
  <c r="I685"/>
  <c r="I683"/>
  <c r="I684"/>
  <c r="J682"/>
  <c r="M684"/>
  <c r="M685"/>
  <c r="I686"/>
  <c r="L686"/>
  <c r="L684"/>
  <c r="P699"/>
  <c r="P698"/>
  <c r="P696"/>
  <c r="P723"/>
  <c r="P725"/>
  <c r="O633"/>
  <c r="O631"/>
  <c r="L634"/>
  <c r="L632"/>
  <c r="P647"/>
  <c r="P646"/>
  <c r="P645"/>
  <c r="I647"/>
  <c r="I645"/>
  <c r="I646"/>
  <c r="O648"/>
  <c r="O647"/>
  <c r="O645"/>
  <c r="O659"/>
  <c r="O657"/>
  <c r="O660"/>
  <c r="M683"/>
  <c r="J697"/>
  <c r="J696"/>
  <c r="H714"/>
  <c r="H710"/>
  <c r="H712"/>
  <c r="P712"/>
  <c r="P713"/>
  <c r="P726"/>
  <c r="I620"/>
  <c r="I618"/>
  <c r="I635"/>
  <c r="I633"/>
  <c r="I631"/>
  <c r="P630"/>
  <c r="O632"/>
  <c r="O635"/>
  <c r="J643"/>
  <c r="I644"/>
  <c r="P644"/>
  <c r="M647"/>
  <c r="P656"/>
  <c r="I673"/>
  <c r="I671"/>
  <c r="I672"/>
  <c r="O674"/>
  <c r="O673"/>
  <c r="O671"/>
  <c r="O685"/>
  <c r="O683"/>
  <c r="O686"/>
  <c r="M686"/>
  <c r="J699"/>
  <c r="P710"/>
  <c r="H713"/>
  <c r="H725"/>
  <c r="H721"/>
  <c r="H726"/>
  <c r="H724"/>
  <c r="H722"/>
  <c r="P721"/>
  <c r="L672"/>
  <c r="L670"/>
  <c r="L698"/>
  <c r="L696"/>
  <c r="L710"/>
  <c r="L715" s="1"/>
  <c r="L726"/>
  <c r="L722"/>
  <c r="L745"/>
  <c r="L747"/>
  <c r="H749"/>
  <c r="P750"/>
  <c r="L762"/>
  <c r="L763" s="1"/>
  <c r="H774"/>
  <c r="H770"/>
  <c r="P769"/>
  <c r="P771"/>
  <c r="L773"/>
  <c r="H785"/>
  <c r="H781"/>
  <c r="P781"/>
  <c r="L783"/>
  <c r="J1215"/>
  <c r="J1213"/>
  <c r="J1211"/>
  <c r="J1212"/>
  <c r="K1210"/>
  <c r="J1214"/>
  <c r="L737"/>
  <c r="L733"/>
  <c r="H746"/>
  <c r="L749"/>
  <c r="H761"/>
  <c r="L770"/>
  <c r="L786"/>
  <c r="L782"/>
  <c r="P785"/>
  <c r="P749"/>
  <c r="P745"/>
  <c r="H750"/>
  <c r="H758"/>
  <c r="L772"/>
  <c r="L774"/>
  <c r="P782"/>
  <c r="L784"/>
  <c r="G1238"/>
  <c r="G1237"/>
  <c r="H1236"/>
  <c r="G1239"/>
  <c r="G1240"/>
  <c r="G1245"/>
  <c r="G1243"/>
  <c r="G1246"/>
  <c r="H1242"/>
  <c r="G1244"/>
  <c r="H760"/>
  <c r="H762"/>
  <c r="L769"/>
  <c r="L781"/>
  <c r="P784"/>
  <c r="P786"/>
  <c r="H1217"/>
  <c r="G1220"/>
  <c r="G1219"/>
  <c r="G1221"/>
  <c r="G1222"/>
  <c r="G1218"/>
  <c r="O1172"/>
  <c r="O1171"/>
  <c r="O1169"/>
  <c r="L1190"/>
  <c r="I1197"/>
  <c r="I1199"/>
  <c r="G1227"/>
  <c r="G1225"/>
  <c r="H1225"/>
  <c r="H1226"/>
  <c r="J1237"/>
  <c r="J1246"/>
  <c r="J1244"/>
  <c r="N1248"/>
  <c r="M1252"/>
  <c r="M1253" s="1"/>
  <c r="J1251"/>
  <c r="J1253" s="1"/>
  <c r="I1170"/>
  <c r="O1185"/>
  <c r="O1189"/>
  <c r="G1214"/>
  <c r="G1212"/>
  <c r="H1210"/>
  <c r="M1226"/>
  <c r="J1226"/>
  <c r="J1228"/>
  <c r="J1227"/>
  <c r="J1239"/>
  <c r="K1236"/>
  <c r="J1240"/>
  <c r="M1238"/>
  <c r="L1189"/>
  <c r="L1185"/>
  <c r="I1198"/>
  <c r="I1202"/>
  <c r="I1200"/>
  <c r="K1220"/>
  <c r="K1218"/>
  <c r="K1226"/>
  <c r="K1225"/>
  <c r="M1228"/>
  <c r="M1227"/>
  <c r="M1225"/>
  <c r="M1237"/>
  <c r="K1244"/>
  <c r="K1243"/>
  <c r="G1252"/>
  <c r="H1248"/>
  <c r="G1251"/>
  <c r="G1250"/>
  <c r="K1250"/>
  <c r="K1253" s="1"/>
  <c r="I1176"/>
  <c r="O1186"/>
  <c r="O1190"/>
  <c r="O1188"/>
  <c r="L1186"/>
  <c r="L1188"/>
  <c r="I1201"/>
  <c r="O1200"/>
  <c r="O1201"/>
  <c r="G1215"/>
  <c r="M1222"/>
  <c r="N1217"/>
  <c r="M1221"/>
  <c r="N1224"/>
  <c r="N1236"/>
  <c r="M1239"/>
  <c r="L1202"/>
  <c r="L1199"/>
  <c r="L1198"/>
  <c r="J1222"/>
  <c r="J1223" s="1"/>
  <c r="M1245"/>
  <c r="M1247" s="1"/>
  <c r="I1188"/>
  <c r="I1191" s="1"/>
  <c r="H74" i="6"/>
  <c r="H70"/>
  <c r="H76"/>
  <c r="H72"/>
  <c r="H77"/>
  <c r="H75"/>
  <c r="H73"/>
  <c r="H71"/>
  <c r="H69"/>
  <c r="F161"/>
  <c r="E173"/>
  <c r="E166"/>
  <c r="E165"/>
  <c r="E172"/>
  <c r="E171"/>
  <c r="E164"/>
  <c r="E163"/>
  <c r="E168"/>
  <c r="E167"/>
  <c r="E170"/>
  <c r="E169"/>
  <c r="E162"/>
  <c r="H27"/>
  <c r="H35"/>
  <c r="H34"/>
  <c r="H33"/>
  <c r="H26"/>
  <c r="H25"/>
  <c r="I24"/>
  <c r="H32"/>
  <c r="H31"/>
  <c r="H36"/>
  <c r="H30"/>
  <c r="H29"/>
  <c r="H28"/>
  <c r="H90"/>
  <c r="H86"/>
  <c r="H89"/>
  <c r="H87"/>
  <c r="H92"/>
  <c r="H85"/>
  <c r="H88"/>
  <c r="H93"/>
  <c r="H91"/>
  <c r="E61"/>
  <c r="E60"/>
  <c r="E62" s="1"/>
  <c r="E77"/>
  <c r="E73"/>
  <c r="E69"/>
  <c r="E71"/>
  <c r="E76"/>
  <c r="E74"/>
  <c r="E72"/>
  <c r="E70"/>
  <c r="E75"/>
  <c r="H6"/>
  <c r="K33"/>
  <c r="K61"/>
  <c r="K62" s="1"/>
  <c r="K6"/>
  <c r="H8"/>
  <c r="L12"/>
  <c r="K13"/>
  <c r="K14"/>
  <c r="E24"/>
  <c r="K26"/>
  <c r="K27"/>
  <c r="K34"/>
  <c r="K69"/>
  <c r="K76"/>
  <c r="E88"/>
  <c r="H100"/>
  <c r="E103"/>
  <c r="E104"/>
  <c r="E111"/>
  <c r="L120"/>
  <c r="J153"/>
  <c r="L149"/>
  <c r="I247"/>
  <c r="H254"/>
  <c r="H253"/>
  <c r="H252"/>
  <c r="H251"/>
  <c r="H250"/>
  <c r="H249"/>
  <c r="H257"/>
  <c r="H256"/>
  <c r="H255"/>
  <c r="H248"/>
  <c r="E5"/>
  <c r="L6"/>
  <c r="K7"/>
  <c r="K8"/>
  <c r="H10"/>
  <c r="H11"/>
  <c r="L161"/>
  <c r="K168"/>
  <c r="K167"/>
  <c r="K166"/>
  <c r="K165"/>
  <c r="K173"/>
  <c r="K170"/>
  <c r="K169"/>
  <c r="K162"/>
  <c r="K28"/>
  <c r="K29"/>
  <c r="K36"/>
  <c r="K91"/>
  <c r="K87"/>
  <c r="K86"/>
  <c r="E90"/>
  <c r="E92"/>
  <c r="K93"/>
  <c r="E105"/>
  <c r="E106"/>
  <c r="K107"/>
  <c r="K108"/>
  <c r="E118"/>
  <c r="G123"/>
  <c r="L140"/>
  <c r="L138"/>
  <c r="L136"/>
  <c r="L134"/>
  <c r="L132"/>
  <c r="K131"/>
  <c r="L137"/>
  <c r="K138"/>
  <c r="K139"/>
  <c r="K141"/>
  <c r="K149"/>
  <c r="K151"/>
  <c r="K172"/>
  <c r="K273"/>
  <c r="K272"/>
  <c r="K271"/>
  <c r="K270"/>
  <c r="K276"/>
  <c r="K269"/>
  <c r="K268"/>
  <c r="L267"/>
  <c r="K208" s="1"/>
  <c r="L208" s="1"/>
  <c r="K277"/>
  <c r="K275"/>
  <c r="K274"/>
  <c r="H12"/>
  <c r="H13"/>
  <c r="H148"/>
  <c r="H118"/>
  <c r="H119" s="1"/>
  <c r="H45"/>
  <c r="H61"/>
  <c r="H62" s="1"/>
  <c r="K75"/>
  <c r="K71"/>
  <c r="K70"/>
  <c r="K77"/>
  <c r="E107"/>
  <c r="E108"/>
  <c r="E130"/>
  <c r="K152"/>
  <c r="E188"/>
  <c r="E184"/>
  <c r="E182"/>
  <c r="E187"/>
  <c r="E185"/>
  <c r="E186"/>
  <c r="K296"/>
  <c r="K294"/>
  <c r="K293"/>
  <c r="K292"/>
  <c r="K291"/>
  <c r="K290"/>
  <c r="K289"/>
  <c r="K295"/>
  <c r="K288"/>
  <c r="K287"/>
  <c r="L286"/>
  <c r="I325"/>
  <c r="H332"/>
  <c r="H331"/>
  <c r="H330"/>
  <c r="H329"/>
  <c r="H328"/>
  <c r="H327"/>
  <c r="H335"/>
  <c r="H334"/>
  <c r="H333"/>
  <c r="H326"/>
  <c r="K374"/>
  <c r="K372"/>
  <c r="K371"/>
  <c r="K370"/>
  <c r="K369"/>
  <c r="K368"/>
  <c r="K367"/>
  <c r="K373"/>
  <c r="K366"/>
  <c r="K365"/>
  <c r="L364"/>
  <c r="I403"/>
  <c r="H410"/>
  <c r="H409"/>
  <c r="H408"/>
  <c r="H407"/>
  <c r="H406"/>
  <c r="H405"/>
  <c r="H413"/>
  <c r="H412"/>
  <c r="H411"/>
  <c r="H404"/>
  <c r="I5"/>
  <c r="H7"/>
  <c r="H14"/>
  <c r="K25"/>
  <c r="K32"/>
  <c r="K35"/>
  <c r="K72"/>
  <c r="K74"/>
  <c r="E93"/>
  <c r="E89"/>
  <c r="E85"/>
  <c r="K94"/>
  <c r="E91"/>
  <c r="F100"/>
  <c r="E101"/>
  <c r="E102"/>
  <c r="E109"/>
  <c r="J123"/>
  <c r="L119"/>
  <c r="L123" s="1"/>
  <c r="H130"/>
  <c r="K150"/>
  <c r="H151"/>
  <c r="H161"/>
  <c r="K351"/>
  <c r="K350"/>
  <c r="K349"/>
  <c r="K348"/>
  <c r="K354"/>
  <c r="K347"/>
  <c r="K346"/>
  <c r="L345"/>
  <c r="K210" s="1"/>
  <c r="L210" s="1"/>
  <c r="K355"/>
  <c r="K353"/>
  <c r="K352"/>
  <c r="E490"/>
  <c r="E488"/>
  <c r="E486"/>
  <c r="E484"/>
  <c r="E482"/>
  <c r="E489"/>
  <c r="F481"/>
  <c r="E485"/>
  <c r="E491"/>
  <c r="E483"/>
  <c r="E487"/>
  <c r="L13"/>
  <c r="L11"/>
  <c r="L9"/>
  <c r="L7"/>
  <c r="H9"/>
  <c r="E195"/>
  <c r="E148"/>
  <c r="E45"/>
  <c r="E86"/>
  <c r="H195"/>
  <c r="K45"/>
  <c r="H149"/>
  <c r="G153"/>
  <c r="K198"/>
  <c r="F228"/>
  <c r="E207" s="1"/>
  <c r="F207" s="1"/>
  <c r="E229"/>
  <c r="E230"/>
  <c r="K231"/>
  <c r="K232"/>
  <c r="H234"/>
  <c r="H235"/>
  <c r="E237"/>
  <c r="E238"/>
  <c r="E250"/>
  <c r="E251"/>
  <c r="K252"/>
  <c r="K253"/>
  <c r="I268"/>
  <c r="H269"/>
  <c r="H270"/>
  <c r="E272"/>
  <c r="E273"/>
  <c r="I276"/>
  <c r="H290"/>
  <c r="H291"/>
  <c r="E293"/>
  <c r="E297" s="1"/>
  <c r="F306"/>
  <c r="E209" s="1"/>
  <c r="F209" s="1"/>
  <c r="E307"/>
  <c r="E308"/>
  <c r="K309"/>
  <c r="K310"/>
  <c r="H312"/>
  <c r="H313"/>
  <c r="E315"/>
  <c r="E316"/>
  <c r="E328"/>
  <c r="E329"/>
  <c r="K330"/>
  <c r="K331"/>
  <c r="I346"/>
  <c r="H347"/>
  <c r="H348"/>
  <c r="E350"/>
  <c r="E351"/>
  <c r="I354"/>
  <c r="H368"/>
  <c r="H369"/>
  <c r="E371"/>
  <c r="E375" s="1"/>
  <c r="F384"/>
  <c r="E211" s="1"/>
  <c r="F211" s="1"/>
  <c r="E385"/>
  <c r="E386"/>
  <c r="L386"/>
  <c r="K387"/>
  <c r="K388"/>
  <c r="H390"/>
  <c r="H391"/>
  <c r="E393"/>
  <c r="E394"/>
  <c r="F405"/>
  <c r="E406"/>
  <c r="E407"/>
  <c r="K408"/>
  <c r="K409"/>
  <c r="K433"/>
  <c r="K432"/>
  <c r="I424"/>
  <c r="H425"/>
  <c r="H426"/>
  <c r="E428"/>
  <c r="E429"/>
  <c r="K430"/>
  <c r="K434" s="1"/>
  <c r="K431"/>
  <c r="I432"/>
  <c r="I444"/>
  <c r="I445"/>
  <c r="L446"/>
  <c r="K511"/>
  <c r="K510"/>
  <c r="K508"/>
  <c r="K506"/>
  <c r="K504"/>
  <c r="K502"/>
  <c r="K503"/>
  <c r="L501"/>
  <c r="K214" s="1"/>
  <c r="L214" s="1"/>
  <c r="K509"/>
  <c r="K507"/>
  <c r="K505"/>
  <c r="I236"/>
  <c r="I234"/>
  <c r="I232"/>
  <c r="I230"/>
  <c r="H229"/>
  <c r="I235"/>
  <c r="H236"/>
  <c r="H237"/>
  <c r="H238"/>
  <c r="K254"/>
  <c r="K255"/>
  <c r="K257"/>
  <c r="E274"/>
  <c r="E275"/>
  <c r="F295"/>
  <c r="F293"/>
  <c r="F291"/>
  <c r="F289"/>
  <c r="F287"/>
  <c r="F294"/>
  <c r="I314"/>
  <c r="I312"/>
  <c r="I310"/>
  <c r="I308"/>
  <c r="H307"/>
  <c r="I313"/>
  <c r="H314"/>
  <c r="H315"/>
  <c r="H316"/>
  <c r="K332"/>
  <c r="K333"/>
  <c r="K335"/>
  <c r="E352"/>
  <c r="E353"/>
  <c r="F373"/>
  <c r="F371"/>
  <c r="F369"/>
  <c r="F367"/>
  <c r="F365"/>
  <c r="F372"/>
  <c r="I392"/>
  <c r="I390"/>
  <c r="I388"/>
  <c r="I386"/>
  <c r="H385"/>
  <c r="I391"/>
  <c r="H392"/>
  <c r="H393"/>
  <c r="H394"/>
  <c r="K410"/>
  <c r="K411"/>
  <c r="K413"/>
  <c r="L430"/>
  <c r="L428"/>
  <c r="L426"/>
  <c r="L424"/>
  <c r="E430"/>
  <c r="E431"/>
  <c r="L431"/>
  <c r="L432"/>
  <c r="I448"/>
  <c r="I447"/>
  <c r="I443"/>
  <c r="L449"/>
  <c r="I451"/>
  <c r="K491"/>
  <c r="K490"/>
  <c r="K488"/>
  <c r="K486"/>
  <c r="K484"/>
  <c r="K482"/>
  <c r="K483"/>
  <c r="L481"/>
  <c r="K487"/>
  <c r="K485"/>
  <c r="K489"/>
  <c r="E510"/>
  <c r="E508"/>
  <c r="E506"/>
  <c r="E504"/>
  <c r="E502"/>
  <c r="E509"/>
  <c r="F501"/>
  <c r="E214" s="1"/>
  <c r="F214" s="1"/>
  <c r="E507"/>
  <c r="E505"/>
  <c r="E511"/>
  <c r="E503"/>
  <c r="K186"/>
  <c r="K182"/>
  <c r="K188"/>
  <c r="I229"/>
  <c r="H230"/>
  <c r="H231"/>
  <c r="E234"/>
  <c r="K235"/>
  <c r="K236"/>
  <c r="I237"/>
  <c r="K238"/>
  <c r="L247"/>
  <c r="K248"/>
  <c r="K249"/>
  <c r="E254"/>
  <c r="E255"/>
  <c r="K256"/>
  <c r="F267"/>
  <c r="E208" s="1"/>
  <c r="F208" s="1"/>
  <c r="E268"/>
  <c r="E269"/>
  <c r="H273"/>
  <c r="H274"/>
  <c r="E276"/>
  <c r="E277"/>
  <c r="I294"/>
  <c r="I292"/>
  <c r="I290"/>
  <c r="I288"/>
  <c r="H287"/>
  <c r="F288"/>
  <c r="I293"/>
  <c r="H294"/>
  <c r="H295"/>
  <c r="H296"/>
  <c r="I307"/>
  <c r="H308"/>
  <c r="H309"/>
  <c r="E311"/>
  <c r="E312"/>
  <c r="K313"/>
  <c r="K314"/>
  <c r="I315"/>
  <c r="K316"/>
  <c r="L325"/>
  <c r="K326"/>
  <c r="K327"/>
  <c r="E332"/>
  <c r="E333"/>
  <c r="K334"/>
  <c r="F345"/>
  <c r="E210" s="1"/>
  <c r="F210" s="1"/>
  <c r="E346"/>
  <c r="E347"/>
  <c r="H351"/>
  <c r="H352"/>
  <c r="E354"/>
  <c r="E355"/>
  <c r="I372"/>
  <c r="I370"/>
  <c r="I368"/>
  <c r="I366"/>
  <c r="H365"/>
  <c r="F366"/>
  <c r="I371"/>
  <c r="H372"/>
  <c r="H373"/>
  <c r="H374"/>
  <c r="I385"/>
  <c r="H386"/>
  <c r="H387"/>
  <c r="E389"/>
  <c r="E390"/>
  <c r="K391"/>
  <c r="K392"/>
  <c r="I393"/>
  <c r="K394"/>
  <c r="L403"/>
  <c r="K404"/>
  <c r="K405"/>
  <c r="E410"/>
  <c r="E411"/>
  <c r="K412"/>
  <c r="F423"/>
  <c r="E212" s="1"/>
  <c r="F212" s="1"/>
  <c r="E424"/>
  <c r="E425"/>
  <c r="L425"/>
  <c r="H429"/>
  <c r="H430"/>
  <c r="E432"/>
  <c r="H433"/>
  <c r="E451"/>
  <c r="E449"/>
  <c r="E447"/>
  <c r="E445"/>
  <c r="E443"/>
  <c r="E450"/>
  <c r="E452"/>
  <c r="E444"/>
  <c r="K452"/>
  <c r="K451"/>
  <c r="K449"/>
  <c r="K447"/>
  <c r="K445"/>
  <c r="K443"/>
  <c r="K446"/>
  <c r="L443"/>
  <c r="F445"/>
  <c r="I450"/>
  <c r="K472"/>
  <c r="K471"/>
  <c r="K469"/>
  <c r="K467"/>
  <c r="K465"/>
  <c r="K463"/>
  <c r="K464"/>
  <c r="L462"/>
  <c r="K213" s="1"/>
  <c r="L213" s="1"/>
  <c r="K468"/>
  <c r="K466"/>
  <c r="K470"/>
  <c r="K183"/>
  <c r="K185"/>
  <c r="L195"/>
  <c r="K196"/>
  <c r="K197"/>
  <c r="L228"/>
  <c r="K207" s="1"/>
  <c r="L207" s="1"/>
  <c r="K229"/>
  <c r="K230"/>
  <c r="I231"/>
  <c r="H232"/>
  <c r="H233"/>
  <c r="E235"/>
  <c r="F247"/>
  <c r="E248"/>
  <c r="E249"/>
  <c r="K250"/>
  <c r="E256"/>
  <c r="I275"/>
  <c r="I273"/>
  <c r="I271"/>
  <c r="I269"/>
  <c r="H268"/>
  <c r="E270"/>
  <c r="I274"/>
  <c r="H275"/>
  <c r="H276"/>
  <c r="H277"/>
  <c r="I287"/>
  <c r="H288"/>
  <c r="H289"/>
  <c r="F290"/>
  <c r="I295"/>
  <c r="L306"/>
  <c r="K209" s="1"/>
  <c r="L209" s="1"/>
  <c r="K307"/>
  <c r="K308"/>
  <c r="I309"/>
  <c r="H310"/>
  <c r="H311"/>
  <c r="E313"/>
  <c r="F325"/>
  <c r="E326"/>
  <c r="E327"/>
  <c r="K328"/>
  <c r="E334"/>
  <c r="I353"/>
  <c r="I351"/>
  <c r="I349"/>
  <c r="I347"/>
  <c r="H346"/>
  <c r="E348"/>
  <c r="I352"/>
  <c r="H353"/>
  <c r="H354"/>
  <c r="H355"/>
  <c r="H367"/>
  <c r="F368"/>
  <c r="I373"/>
  <c r="L393"/>
  <c r="L391"/>
  <c r="L389"/>
  <c r="L387"/>
  <c r="L385"/>
  <c r="I387"/>
  <c r="H388"/>
  <c r="H389"/>
  <c r="E391"/>
  <c r="L392"/>
  <c r="F412"/>
  <c r="F410"/>
  <c r="F408"/>
  <c r="F406"/>
  <c r="F404"/>
  <c r="K406"/>
  <c r="F411"/>
  <c r="E412"/>
  <c r="I431"/>
  <c r="I429"/>
  <c r="I427"/>
  <c r="I425"/>
  <c r="H424"/>
  <c r="E426"/>
  <c r="E427"/>
  <c r="L427"/>
  <c r="I430"/>
  <c r="H431"/>
  <c r="H432"/>
  <c r="F449"/>
  <c r="F448"/>
  <c r="F451"/>
  <c r="F450"/>
  <c r="F443"/>
  <c r="L451"/>
  <c r="L450"/>
  <c r="L445"/>
  <c r="L444"/>
  <c r="F444"/>
  <c r="I446"/>
  <c r="L447"/>
  <c r="K450"/>
  <c r="E471"/>
  <c r="E469"/>
  <c r="E467"/>
  <c r="E465"/>
  <c r="E463"/>
  <c r="E470"/>
  <c r="F462"/>
  <c r="E213" s="1"/>
  <c r="F213" s="1"/>
  <c r="E466"/>
  <c r="E472"/>
  <c r="E464"/>
  <c r="I467"/>
  <c r="I468"/>
  <c r="I486"/>
  <c r="I487"/>
  <c r="I506"/>
  <c r="I507"/>
  <c r="E522"/>
  <c r="K524"/>
  <c r="I525"/>
  <c r="I526"/>
  <c r="E530"/>
  <c r="E542"/>
  <c r="K544"/>
  <c r="I545"/>
  <c r="I546"/>
  <c r="E550"/>
  <c r="E561"/>
  <c r="K563"/>
  <c r="I564"/>
  <c r="I565"/>
  <c r="E569"/>
  <c r="E581"/>
  <c r="K583"/>
  <c r="I584"/>
  <c r="I585"/>
  <c r="E589"/>
  <c r="E600"/>
  <c r="K602"/>
  <c r="I603"/>
  <c r="I604"/>
  <c r="E608"/>
  <c r="E620"/>
  <c r="K622"/>
  <c r="I623"/>
  <c r="I624"/>
  <c r="E628"/>
  <c r="I637"/>
  <c r="H638"/>
  <c r="H640"/>
  <c r="E644"/>
  <c r="E645"/>
  <c r="I657"/>
  <c r="H218" s="1"/>
  <c r="I218" s="1"/>
  <c r="H658"/>
  <c r="E662"/>
  <c r="H663"/>
  <c r="H664"/>
  <c r="L676"/>
  <c r="K679"/>
  <c r="K678"/>
  <c r="H680"/>
  <c r="K681"/>
  <c r="K682"/>
  <c r="K686"/>
  <c r="F696"/>
  <c r="E219" s="1"/>
  <c r="F219" s="1"/>
  <c r="E706"/>
  <c r="E699"/>
  <c r="E698"/>
  <c r="E697"/>
  <c r="I700"/>
  <c r="E703"/>
  <c r="E704"/>
  <c r="H725"/>
  <c r="H724"/>
  <c r="H717"/>
  <c r="H716"/>
  <c r="I715"/>
  <c r="K716"/>
  <c r="K717"/>
  <c r="H721"/>
  <c r="H722"/>
  <c r="F735"/>
  <c r="E220" s="1"/>
  <c r="F220" s="1"/>
  <c r="E742"/>
  <c r="E741"/>
  <c r="E736"/>
  <c r="E737"/>
  <c r="E743"/>
  <c r="H756"/>
  <c r="E758"/>
  <c r="H906"/>
  <c r="H902"/>
  <c r="H898"/>
  <c r="H894"/>
  <c r="H907"/>
  <c r="H900"/>
  <c r="H893"/>
  <c r="H905"/>
  <c r="H892"/>
  <c r="H896"/>
  <c r="H904"/>
  <c r="H899"/>
  <c r="H903"/>
  <c r="H901"/>
  <c r="H897"/>
  <c r="H895"/>
  <c r="I469"/>
  <c r="I470"/>
  <c r="I488"/>
  <c r="I489"/>
  <c r="I508"/>
  <c r="I509"/>
  <c r="I527"/>
  <c r="I528"/>
  <c r="I547"/>
  <c r="I548"/>
  <c r="I566"/>
  <c r="I567"/>
  <c r="I586"/>
  <c r="I587"/>
  <c r="I605"/>
  <c r="I606"/>
  <c r="I625"/>
  <c r="I626"/>
  <c r="K647"/>
  <c r="K644"/>
  <c r="K643"/>
  <c r="K638"/>
  <c r="K640"/>
  <c r="K641"/>
  <c r="K646"/>
  <c r="E660"/>
  <c r="E661"/>
  <c r="E666"/>
  <c r="H678"/>
  <c r="H679"/>
  <c r="H684"/>
  <c r="F676"/>
  <c r="E685"/>
  <c r="E684"/>
  <c r="E677"/>
  <c r="I698"/>
  <c r="K699"/>
  <c r="K705"/>
  <c r="L715"/>
  <c r="K725"/>
  <c r="K722"/>
  <c r="K721"/>
  <c r="E718"/>
  <c r="E724"/>
  <c r="E725"/>
  <c r="H745"/>
  <c r="H739"/>
  <c r="H738"/>
  <c r="H737"/>
  <c r="H743"/>
  <c r="H744"/>
  <c r="E529"/>
  <c r="E527"/>
  <c r="E525"/>
  <c r="E523"/>
  <c r="E521"/>
  <c r="K530"/>
  <c r="K529"/>
  <c r="K527"/>
  <c r="K525"/>
  <c r="K523"/>
  <c r="K521"/>
  <c r="E526"/>
  <c r="K528"/>
  <c r="E549"/>
  <c r="E547"/>
  <c r="E545"/>
  <c r="E543"/>
  <c r="E541"/>
  <c r="K550"/>
  <c r="K549"/>
  <c r="K547"/>
  <c r="K545"/>
  <c r="K543"/>
  <c r="K541"/>
  <c r="E546"/>
  <c r="K548"/>
  <c r="E568"/>
  <c r="E566"/>
  <c r="E564"/>
  <c r="E562"/>
  <c r="E560"/>
  <c r="K569"/>
  <c r="K568"/>
  <c r="K566"/>
  <c r="K564"/>
  <c r="K562"/>
  <c r="K560"/>
  <c r="E565"/>
  <c r="K567"/>
  <c r="E588"/>
  <c r="E586"/>
  <c r="E584"/>
  <c r="E582"/>
  <c r="E580"/>
  <c r="K589"/>
  <c r="K588"/>
  <c r="K586"/>
  <c r="K584"/>
  <c r="K582"/>
  <c r="K580"/>
  <c r="E585"/>
  <c r="K587"/>
  <c r="E607"/>
  <c r="E605"/>
  <c r="E603"/>
  <c r="E601"/>
  <c r="E599"/>
  <c r="K608"/>
  <c r="K607"/>
  <c r="K605"/>
  <c r="K603"/>
  <c r="K601"/>
  <c r="K599"/>
  <c r="E604"/>
  <c r="K606"/>
  <c r="E627"/>
  <c r="E625"/>
  <c r="E623"/>
  <c r="E621"/>
  <c r="E619"/>
  <c r="K628"/>
  <c r="K627"/>
  <c r="K625"/>
  <c r="K623"/>
  <c r="K621"/>
  <c r="K619"/>
  <c r="E624"/>
  <c r="K626"/>
  <c r="E642"/>
  <c r="E641"/>
  <c r="E638"/>
  <c r="L645"/>
  <c r="L643"/>
  <c r="L641"/>
  <c r="L639"/>
  <c r="L642"/>
  <c r="L638"/>
  <c r="L640"/>
  <c r="L646"/>
  <c r="H647"/>
  <c r="H646"/>
  <c r="H639"/>
  <c r="F657"/>
  <c r="E218" s="1"/>
  <c r="F218" s="1"/>
  <c r="E664"/>
  <c r="E663"/>
  <c r="E658"/>
  <c r="E659"/>
  <c r="E665"/>
  <c r="H686"/>
  <c r="H682"/>
  <c r="H681"/>
  <c r="H677"/>
  <c r="H683"/>
  <c r="I705"/>
  <c r="I703"/>
  <c r="I701"/>
  <c r="I699"/>
  <c r="I697"/>
  <c r="I702"/>
  <c r="I744"/>
  <c r="I742"/>
  <c r="I740"/>
  <c r="I738"/>
  <c r="I736"/>
  <c r="I737"/>
  <c r="H741"/>
  <c r="H742"/>
  <c r="I743"/>
  <c r="H764"/>
  <c r="H758"/>
  <c r="H757"/>
  <c r="H762"/>
  <c r="H761"/>
  <c r="H760"/>
  <c r="H759"/>
  <c r="H755"/>
  <c r="F754"/>
  <c r="E761"/>
  <c r="E760"/>
  <c r="E764"/>
  <c r="E763"/>
  <c r="E762"/>
  <c r="E755"/>
  <c r="F774"/>
  <c r="E221" s="1"/>
  <c r="F221" s="1"/>
  <c r="E783"/>
  <c r="E782"/>
  <c r="E775"/>
  <c r="E781"/>
  <c r="E780"/>
  <c r="E779"/>
  <c r="E778"/>
  <c r="E784"/>
  <c r="E777"/>
  <c r="E776"/>
  <c r="E841"/>
  <c r="E839"/>
  <c r="E837"/>
  <c r="E835"/>
  <c r="E833"/>
  <c r="E842"/>
  <c r="E834"/>
  <c r="E836"/>
  <c r="E840"/>
  <c r="E838"/>
  <c r="F832"/>
  <c r="I465"/>
  <c r="I484"/>
  <c r="I504"/>
  <c r="F520"/>
  <c r="L520"/>
  <c r="K522"/>
  <c r="I523"/>
  <c r="E528"/>
  <c r="F540"/>
  <c r="E215" s="1"/>
  <c r="F215" s="1"/>
  <c r="L540"/>
  <c r="K215" s="1"/>
  <c r="L215" s="1"/>
  <c r="K542"/>
  <c r="I543"/>
  <c r="E548"/>
  <c r="F559"/>
  <c r="L559"/>
  <c r="K561"/>
  <c r="I562"/>
  <c r="E567"/>
  <c r="F579"/>
  <c r="E216" s="1"/>
  <c r="F216" s="1"/>
  <c r="L579"/>
  <c r="K216" s="1"/>
  <c r="L216" s="1"/>
  <c r="K581"/>
  <c r="I582"/>
  <c r="E587"/>
  <c r="F598"/>
  <c r="L598"/>
  <c r="K600"/>
  <c r="I601"/>
  <c r="E606"/>
  <c r="F618"/>
  <c r="E217" s="1"/>
  <c r="F217" s="1"/>
  <c r="L618"/>
  <c r="K217" s="1"/>
  <c r="L217" s="1"/>
  <c r="K620"/>
  <c r="I621"/>
  <c r="E626"/>
  <c r="F637"/>
  <c r="E639"/>
  <c r="E640"/>
  <c r="H641"/>
  <c r="H642"/>
  <c r="L644"/>
  <c r="E646"/>
  <c r="E647"/>
  <c r="H667"/>
  <c r="H661"/>
  <c r="H660"/>
  <c r="H659"/>
  <c r="H665"/>
  <c r="H666"/>
  <c r="I676"/>
  <c r="E686"/>
  <c r="L696"/>
  <c r="K219" s="1"/>
  <c r="L219" s="1"/>
  <c r="K701"/>
  <c r="K700"/>
  <c r="K702"/>
  <c r="K706"/>
  <c r="F715"/>
  <c r="E720"/>
  <c r="E719"/>
  <c r="K718"/>
  <c r="K719"/>
  <c r="E721"/>
  <c r="K724"/>
  <c r="H740"/>
  <c r="I741"/>
  <c r="I754"/>
  <c r="E756"/>
  <c r="H444"/>
  <c r="H446"/>
  <c r="H448"/>
  <c r="H464"/>
  <c r="H466"/>
  <c r="H468"/>
  <c r="H483"/>
  <c r="H485"/>
  <c r="H487"/>
  <c r="H503"/>
  <c r="H505"/>
  <c r="H507"/>
  <c r="H522"/>
  <c r="H524"/>
  <c r="H526"/>
  <c r="H542"/>
  <c r="H544"/>
  <c r="H546"/>
  <c r="H561"/>
  <c r="H563"/>
  <c r="H565"/>
  <c r="H581"/>
  <c r="H583"/>
  <c r="H585"/>
  <c r="H600"/>
  <c r="H602"/>
  <c r="H604"/>
  <c r="H620"/>
  <c r="H622"/>
  <c r="H624"/>
  <c r="L665"/>
  <c r="L663"/>
  <c r="L661"/>
  <c r="L659"/>
  <c r="K658"/>
  <c r="L664"/>
  <c r="K665"/>
  <c r="K666"/>
  <c r="H703"/>
  <c r="H704"/>
  <c r="L743"/>
  <c r="L741"/>
  <c r="L739"/>
  <c r="L737"/>
  <c r="K736"/>
  <c r="L742"/>
  <c r="K743"/>
  <c r="K744"/>
  <c r="L755"/>
  <c r="K756"/>
  <c r="K757"/>
  <c r="L777"/>
  <c r="K778"/>
  <c r="K779"/>
  <c r="H781"/>
  <c r="H782"/>
  <c r="I793"/>
  <c r="H794"/>
  <c r="H795"/>
  <c r="F796"/>
  <c r="E797"/>
  <c r="E798"/>
  <c r="K799"/>
  <c r="K800"/>
  <c r="H802"/>
  <c r="K803"/>
  <c r="K823"/>
  <c r="K822"/>
  <c r="L813"/>
  <c r="K222" s="1"/>
  <c r="L222" s="1"/>
  <c r="K814"/>
  <c r="H816"/>
  <c r="H817"/>
  <c r="E819"/>
  <c r="H823"/>
  <c r="K842"/>
  <c r="K841"/>
  <c r="K839"/>
  <c r="K837"/>
  <c r="K835"/>
  <c r="K833"/>
  <c r="K836"/>
  <c r="L833"/>
  <c r="K838"/>
  <c r="I839"/>
  <c r="K840"/>
  <c r="I858"/>
  <c r="I857"/>
  <c r="I853"/>
  <c r="F857"/>
  <c r="F858"/>
  <c r="I860"/>
  <c r="I861"/>
  <c r="I873"/>
  <c r="E877"/>
  <c r="E879"/>
  <c r="E899"/>
  <c r="E1141"/>
  <c r="E1139"/>
  <c r="E1137"/>
  <c r="E1135"/>
  <c r="E1133"/>
  <c r="E1138"/>
  <c r="E1140"/>
  <c r="E1134"/>
  <c r="E1136"/>
  <c r="F1132"/>
  <c r="I783"/>
  <c r="I781"/>
  <c r="I779"/>
  <c r="I777"/>
  <c r="I775"/>
  <c r="K780"/>
  <c r="K781"/>
  <c r="I782"/>
  <c r="K784"/>
  <c r="L801"/>
  <c r="L799"/>
  <c r="L797"/>
  <c r="L795"/>
  <c r="K794"/>
  <c r="H797"/>
  <c r="E799"/>
  <c r="E800"/>
  <c r="L800"/>
  <c r="K801"/>
  <c r="K802"/>
  <c r="E822"/>
  <c r="E823"/>
  <c r="F813"/>
  <c r="E222" s="1"/>
  <c r="F222" s="1"/>
  <c r="E814"/>
  <c r="H818"/>
  <c r="H819"/>
  <c r="E821"/>
  <c r="H822"/>
  <c r="L835"/>
  <c r="L834"/>
  <c r="L837"/>
  <c r="L838"/>
  <c r="L839"/>
  <c r="L840"/>
  <c r="E861"/>
  <c r="E859"/>
  <c r="E857"/>
  <c r="E855"/>
  <c r="E853"/>
  <c r="E862"/>
  <c r="E854"/>
  <c r="K862"/>
  <c r="K861"/>
  <c r="K859"/>
  <c r="K857"/>
  <c r="K855"/>
  <c r="K853"/>
  <c r="K856"/>
  <c r="L853"/>
  <c r="F855"/>
  <c r="K858"/>
  <c r="K860"/>
  <c r="I877"/>
  <c r="I876"/>
  <c r="I872"/>
  <c r="I879"/>
  <c r="I880"/>
  <c r="H1066"/>
  <c r="I1056"/>
  <c r="H1061"/>
  <c r="H1060"/>
  <c r="H1059"/>
  <c r="H1058"/>
  <c r="H1065"/>
  <c r="H1064"/>
  <c r="H1057"/>
  <c r="H1067"/>
  <c r="H1063"/>
  <c r="H1062"/>
  <c r="L782"/>
  <c r="L780"/>
  <c r="L778"/>
  <c r="L776"/>
  <c r="K775"/>
  <c r="L781"/>
  <c r="K782"/>
  <c r="K783"/>
  <c r="F801"/>
  <c r="F799"/>
  <c r="F797"/>
  <c r="F795"/>
  <c r="E794"/>
  <c r="F800"/>
  <c r="E801"/>
  <c r="E802"/>
  <c r="L802"/>
  <c r="H820"/>
  <c r="F861"/>
  <c r="F860"/>
  <c r="F853"/>
  <c r="L855"/>
  <c r="L854"/>
  <c r="F854"/>
  <c r="L857"/>
  <c r="L858"/>
  <c r="L859"/>
  <c r="L860"/>
  <c r="E880"/>
  <c r="E878"/>
  <c r="E876"/>
  <c r="E874"/>
  <c r="E872"/>
  <c r="E881"/>
  <c r="E873"/>
  <c r="K881"/>
  <c r="K880"/>
  <c r="K878"/>
  <c r="K876"/>
  <c r="K874"/>
  <c r="K872"/>
  <c r="K875"/>
  <c r="K877"/>
  <c r="I878"/>
  <c r="K879"/>
  <c r="L1118"/>
  <c r="L1117"/>
  <c r="L1122"/>
  <c r="L1116"/>
  <c r="L1119"/>
  <c r="L1121"/>
  <c r="L1120"/>
  <c r="L1115"/>
  <c r="L762"/>
  <c r="L760"/>
  <c r="L758"/>
  <c r="L756"/>
  <c r="K755"/>
  <c r="L761"/>
  <c r="K762"/>
  <c r="K763"/>
  <c r="L775"/>
  <c r="K776"/>
  <c r="K777"/>
  <c r="I778"/>
  <c r="L783"/>
  <c r="F794"/>
  <c r="E795"/>
  <c r="E796"/>
  <c r="L796"/>
  <c r="K797"/>
  <c r="K798"/>
  <c r="H800"/>
  <c r="H801"/>
  <c r="F802"/>
  <c r="E803"/>
  <c r="I813"/>
  <c r="H222" s="1"/>
  <c r="I222" s="1"/>
  <c r="H814"/>
  <c r="H815"/>
  <c r="E817"/>
  <c r="E818"/>
  <c r="I838"/>
  <c r="I837"/>
  <c r="I833"/>
  <c r="I840"/>
  <c r="I841"/>
  <c r="L856"/>
  <c r="E858"/>
  <c r="F859"/>
  <c r="F871"/>
  <c r="L871"/>
  <c r="I875"/>
  <c r="E905"/>
  <c r="E901"/>
  <c r="E897"/>
  <c r="E893"/>
  <c r="E904"/>
  <c r="E902"/>
  <c r="E895"/>
  <c r="E903"/>
  <c r="E907"/>
  <c r="E1021"/>
  <c r="G1542"/>
  <c r="E1379"/>
  <c r="E1336"/>
  <c r="E1396"/>
  <c r="E1362"/>
  <c r="E1037"/>
  <c r="L1038"/>
  <c r="K1039"/>
  <c r="K1040"/>
  <c r="L1046"/>
  <c r="K1047"/>
  <c r="F1056"/>
  <c r="E1057"/>
  <c r="E1058"/>
  <c r="K1059"/>
  <c r="K1060"/>
  <c r="E1065"/>
  <c r="E1066"/>
  <c r="L1080"/>
  <c r="L1079"/>
  <c r="L1077"/>
  <c r="I1081"/>
  <c r="L1084"/>
  <c r="L1085"/>
  <c r="H1106"/>
  <c r="H1102"/>
  <c r="H1098"/>
  <c r="H1104"/>
  <c r="H1097"/>
  <c r="K1098"/>
  <c r="H1101"/>
  <c r="H1103"/>
  <c r="I1119"/>
  <c r="E1123"/>
  <c r="J1315"/>
  <c r="J1318"/>
  <c r="J1316"/>
  <c r="J1313"/>
  <c r="J1317"/>
  <c r="J1314"/>
  <c r="K1026"/>
  <c r="K1024"/>
  <c r="K1022"/>
  <c r="K1020"/>
  <c r="K1018"/>
  <c r="K1025"/>
  <c r="K1028"/>
  <c r="H1037"/>
  <c r="L1040"/>
  <c r="K1041"/>
  <c r="K1042"/>
  <c r="E1059"/>
  <c r="E1060"/>
  <c r="K1061"/>
  <c r="K1062"/>
  <c r="K1067"/>
  <c r="F1086"/>
  <c r="F1085"/>
  <c r="F1078"/>
  <c r="F1077"/>
  <c r="I1079"/>
  <c r="I1080"/>
  <c r="E1086"/>
  <c r="E1084"/>
  <c r="E1082"/>
  <c r="E1080"/>
  <c r="E1078"/>
  <c r="E1087"/>
  <c r="E1079"/>
  <c r="K1107"/>
  <c r="K1103"/>
  <c r="K1099"/>
  <c r="K1102"/>
  <c r="K1100"/>
  <c r="K1101"/>
  <c r="K1106"/>
  <c r="F1116"/>
  <c r="F1115"/>
  <c r="I1117"/>
  <c r="I1118"/>
  <c r="F1122"/>
  <c r="E1294"/>
  <c r="E1258"/>
  <c r="E1222"/>
  <c r="E1186"/>
  <c r="E1150"/>
  <c r="E1122"/>
  <c r="E1120"/>
  <c r="E1118"/>
  <c r="E1116"/>
  <c r="E1276"/>
  <c r="E1240"/>
  <c r="E1204"/>
  <c r="E1117"/>
  <c r="E1028"/>
  <c r="E1026"/>
  <c r="E1024"/>
  <c r="E1022"/>
  <c r="E1020"/>
  <c r="E1018"/>
  <c r="E1025"/>
  <c r="K1027"/>
  <c r="E1029"/>
  <c r="J1542"/>
  <c r="H1396"/>
  <c r="H1362"/>
  <c r="H1379"/>
  <c r="H1336"/>
  <c r="H1017"/>
  <c r="K1043"/>
  <c r="K1044"/>
  <c r="E1061"/>
  <c r="E1062"/>
  <c r="K1063"/>
  <c r="K1064"/>
  <c r="I1077"/>
  <c r="I1078"/>
  <c r="F1084"/>
  <c r="I1085"/>
  <c r="K1104"/>
  <c r="I1116"/>
  <c r="F1120"/>
  <c r="F1121"/>
  <c r="E1168"/>
  <c r="F1017"/>
  <c r="E1019"/>
  <c r="E1027"/>
  <c r="K1029"/>
  <c r="L1047"/>
  <c r="L1045"/>
  <c r="L1043"/>
  <c r="L1041"/>
  <c r="L1039"/>
  <c r="K1038"/>
  <c r="L1044"/>
  <c r="K1045"/>
  <c r="K1046"/>
  <c r="K1048"/>
  <c r="K1058"/>
  <c r="E1063"/>
  <c r="E1064"/>
  <c r="K1065"/>
  <c r="I1083"/>
  <c r="I1082"/>
  <c r="F1080"/>
  <c r="F1081"/>
  <c r="F1082"/>
  <c r="F1083"/>
  <c r="I1084"/>
  <c r="N1104"/>
  <c r="N1100"/>
  <c r="N1107"/>
  <c r="N1105"/>
  <c r="N1098"/>
  <c r="I1121"/>
  <c r="I1120"/>
  <c r="F1118"/>
  <c r="F1119"/>
  <c r="K1294"/>
  <c r="K1276"/>
  <c r="K1258"/>
  <c r="K1222"/>
  <c r="K1186"/>
  <c r="K1150"/>
  <c r="K1123"/>
  <c r="K1122"/>
  <c r="K1120"/>
  <c r="K1118"/>
  <c r="K1116"/>
  <c r="K1240"/>
  <c r="K1204"/>
  <c r="K1168"/>
  <c r="K1132"/>
  <c r="K1119"/>
  <c r="H834"/>
  <c r="H836"/>
  <c r="H838"/>
  <c r="H854"/>
  <c r="H856"/>
  <c r="H858"/>
  <c r="H873"/>
  <c r="H875"/>
  <c r="H877"/>
  <c r="K895"/>
  <c r="K899"/>
  <c r="K903"/>
  <c r="M1542"/>
  <c r="K1379"/>
  <c r="K1336"/>
  <c r="K1396"/>
  <c r="K1362"/>
  <c r="H1085"/>
  <c r="H1083"/>
  <c r="H1081"/>
  <c r="H1079"/>
  <c r="H1077"/>
  <c r="H1084"/>
  <c r="K1087"/>
  <c r="K1086"/>
  <c r="K1084"/>
  <c r="K1082"/>
  <c r="K1080"/>
  <c r="K1078"/>
  <c r="H1276"/>
  <c r="H1294"/>
  <c r="H1240"/>
  <c r="H1204"/>
  <c r="H1168"/>
  <c r="H1132"/>
  <c r="H1121"/>
  <c r="H1119"/>
  <c r="H1117"/>
  <c r="H1115"/>
  <c r="H1122"/>
  <c r="H1123"/>
  <c r="H1150"/>
  <c r="H1186"/>
  <c r="H1222"/>
  <c r="H1258"/>
  <c r="G1329"/>
  <c r="G1325"/>
  <c r="G1330"/>
  <c r="G1327"/>
  <c r="G1328"/>
  <c r="M1445"/>
  <c r="M1441"/>
  <c r="M1437"/>
  <c r="M1443"/>
  <c r="M1436"/>
  <c r="M1446"/>
  <c r="M1444"/>
  <c r="M1439"/>
  <c r="M1438"/>
  <c r="M1447"/>
  <c r="M1442"/>
  <c r="M1440"/>
  <c r="J1330"/>
  <c r="J1326"/>
  <c r="J1328"/>
  <c r="J1329"/>
  <c r="J1327"/>
  <c r="J1325"/>
  <c r="G1318"/>
  <c r="G1314"/>
  <c r="G1313"/>
  <c r="G1317"/>
  <c r="G1315"/>
  <c r="M1327"/>
  <c r="M1326"/>
  <c r="M1329"/>
  <c r="M1330"/>
  <c r="M1328"/>
  <c r="E1348"/>
  <c r="K1350"/>
  <c r="I1351"/>
  <c r="I1352"/>
  <c r="E1356"/>
  <c r="K1420"/>
  <c r="G1438"/>
  <c r="G1462"/>
  <c r="G1458"/>
  <c r="G1454"/>
  <c r="G1461"/>
  <c r="G1459"/>
  <c r="G1457"/>
  <c r="G1464"/>
  <c r="M1476"/>
  <c r="M1474"/>
  <c r="M1487"/>
  <c r="M1486"/>
  <c r="I1353"/>
  <c r="I1354"/>
  <c r="K1425"/>
  <c r="K1423"/>
  <c r="K1421"/>
  <c r="K1419"/>
  <c r="K1417"/>
  <c r="K1422"/>
  <c r="K1418"/>
  <c r="K1424"/>
  <c r="K1426"/>
  <c r="G1447"/>
  <c r="G1443"/>
  <c r="G1439"/>
  <c r="G1442"/>
  <c r="G1440"/>
  <c r="J1463"/>
  <c r="J1459"/>
  <c r="J1455"/>
  <c r="J1464"/>
  <c r="J1457"/>
  <c r="J1462"/>
  <c r="G1489"/>
  <c r="G1485"/>
  <c r="G1490"/>
  <c r="G1486"/>
  <c r="E1355"/>
  <c r="E1353"/>
  <c r="E1351"/>
  <c r="E1349"/>
  <c r="E1347"/>
  <c r="K1356"/>
  <c r="K1355"/>
  <c r="K1353"/>
  <c r="K1351"/>
  <c r="K1349"/>
  <c r="K1347"/>
  <c r="I1347"/>
  <c r="I1348"/>
  <c r="E1352"/>
  <c r="K1354"/>
  <c r="I1355"/>
  <c r="E1427"/>
  <c r="E1425"/>
  <c r="E1423"/>
  <c r="E1421"/>
  <c r="E1419"/>
  <c r="E1417"/>
  <c r="E1420"/>
  <c r="L1416"/>
  <c r="J1458"/>
  <c r="J1460"/>
  <c r="J1465"/>
  <c r="G1478"/>
  <c r="G1474"/>
  <c r="G1473"/>
  <c r="G1477"/>
  <c r="J1490"/>
  <c r="J1486"/>
  <c r="J1488"/>
  <c r="J1489"/>
  <c r="M1517"/>
  <c r="M1516"/>
  <c r="M1520"/>
  <c r="M1518"/>
  <c r="F1346"/>
  <c r="L1346"/>
  <c r="K1348"/>
  <c r="I1349"/>
  <c r="E1354"/>
  <c r="F1416"/>
  <c r="E1418"/>
  <c r="E1424"/>
  <c r="E1426"/>
  <c r="J1444"/>
  <c r="J1440"/>
  <c r="J1436"/>
  <c r="J1447"/>
  <c r="J1445"/>
  <c r="J1438"/>
  <c r="J1437"/>
  <c r="J1442"/>
  <c r="J1454"/>
  <c r="J1456"/>
  <c r="J1461"/>
  <c r="J1475"/>
  <c r="J1478"/>
  <c r="J1476"/>
  <c r="G1475"/>
  <c r="J1477"/>
  <c r="J1485"/>
  <c r="J1487"/>
  <c r="H1348"/>
  <c r="H1350"/>
  <c r="H1352"/>
  <c r="I1423"/>
  <c r="I1428" s="1"/>
  <c r="H1426"/>
  <c r="H1424"/>
  <c r="H1422"/>
  <c r="H1420"/>
  <c r="H1418"/>
  <c r="M1464"/>
  <c r="M1460"/>
  <c r="M1456"/>
  <c r="M1455"/>
  <c r="M1462"/>
  <c r="J1520"/>
  <c r="J1516"/>
  <c r="G1517"/>
  <c r="G1520"/>
  <c r="E50" i="10"/>
  <c r="E49"/>
  <c r="E47"/>
  <c r="E48"/>
  <c r="F46"/>
  <c r="E10"/>
  <c r="K70"/>
  <c r="K64"/>
  <c r="K58"/>
  <c r="K52"/>
  <c r="I73"/>
  <c r="I71"/>
  <c r="K90"/>
  <c r="F95"/>
  <c r="E4"/>
  <c r="K4"/>
  <c r="I5"/>
  <c r="I9" s="1"/>
  <c r="H73"/>
  <c r="H71"/>
  <c r="H72"/>
  <c r="H74"/>
  <c r="K10"/>
  <c r="K16"/>
  <c r="K22"/>
  <c r="K28"/>
  <c r="K34"/>
  <c r="K40"/>
  <c r="K46"/>
  <c r="E100"/>
  <c r="F192"/>
  <c r="F191"/>
  <c r="E22"/>
  <c r="E28"/>
  <c r="E34"/>
  <c r="E40"/>
  <c r="L95"/>
  <c r="L110"/>
  <c r="I90"/>
  <c r="F118"/>
  <c r="F117"/>
  <c r="F120" s="1"/>
  <c r="F151"/>
  <c r="F154" s="1"/>
  <c r="F152"/>
  <c r="E70"/>
  <c r="E64"/>
  <c r="E58"/>
  <c r="E52"/>
  <c r="E16"/>
  <c r="H10"/>
  <c r="H16"/>
  <c r="H22"/>
  <c r="H28"/>
  <c r="H34"/>
  <c r="H40"/>
  <c r="H46"/>
  <c r="H52"/>
  <c r="H58"/>
  <c r="H64"/>
  <c r="E82"/>
  <c r="K82"/>
  <c r="E84"/>
  <c r="H87"/>
  <c r="H90" s="1"/>
  <c r="K88"/>
  <c r="E92"/>
  <c r="K92"/>
  <c r="E94"/>
  <c r="H97"/>
  <c r="H100" s="1"/>
  <c r="K98"/>
  <c r="K100" s="1"/>
  <c r="I101"/>
  <c r="F102"/>
  <c r="F105" s="1"/>
  <c r="L108"/>
  <c r="L112"/>
  <c r="L115" s="1"/>
  <c r="L116"/>
  <c r="K118"/>
  <c r="E139"/>
  <c r="E137"/>
  <c r="E140" s="1"/>
  <c r="K138"/>
  <c r="K140" s="1"/>
  <c r="H146"/>
  <c r="H149" s="1"/>
  <c r="I145"/>
  <c r="L150"/>
  <c r="K153"/>
  <c r="E159"/>
  <c r="I162"/>
  <c r="I164" s="1"/>
  <c r="F181"/>
  <c r="F184" s="1"/>
  <c r="H186"/>
  <c r="H188"/>
  <c r="H187"/>
  <c r="I185"/>
  <c r="L190"/>
  <c r="I83"/>
  <c r="I85" s="1"/>
  <c r="F88"/>
  <c r="F90" s="1"/>
  <c r="L88"/>
  <c r="L90" s="1"/>
  <c r="I93"/>
  <c r="I95" s="1"/>
  <c r="F98"/>
  <c r="F100" s="1"/>
  <c r="L98"/>
  <c r="L100" s="1"/>
  <c r="H132"/>
  <c r="H134"/>
  <c r="H133"/>
  <c r="L137"/>
  <c r="L140" s="1"/>
  <c r="H176"/>
  <c r="H178"/>
  <c r="H177"/>
  <c r="F197"/>
  <c r="F196"/>
  <c r="L197"/>
  <c r="L196"/>
  <c r="K201"/>
  <c r="K202"/>
  <c r="L200"/>
  <c r="K83"/>
  <c r="K93"/>
  <c r="E109"/>
  <c r="E107"/>
  <c r="I107"/>
  <c r="I110" s="1"/>
  <c r="K109"/>
  <c r="K110" s="1"/>
  <c r="I112"/>
  <c r="I115" s="1"/>
  <c r="I121"/>
  <c r="I128"/>
  <c r="I127"/>
  <c r="H130"/>
  <c r="I131"/>
  <c r="F137"/>
  <c r="F140" s="1"/>
  <c r="K152"/>
  <c r="K154" s="1"/>
  <c r="I156"/>
  <c r="I159" s="1"/>
  <c r="K161"/>
  <c r="K162"/>
  <c r="L160"/>
  <c r="I165"/>
  <c r="H168"/>
  <c r="I175"/>
  <c r="E203"/>
  <c r="E201"/>
  <c r="E202"/>
  <c r="F200"/>
  <c r="E119"/>
  <c r="E117"/>
  <c r="K119"/>
  <c r="H123"/>
  <c r="H125" s="1"/>
  <c r="H124"/>
  <c r="F147"/>
  <c r="F146"/>
  <c r="F149" s="1"/>
  <c r="E153"/>
  <c r="E151"/>
  <c r="E152"/>
  <c r="L157"/>
  <c r="L156"/>
  <c r="E163"/>
  <c r="E161"/>
  <c r="E164" s="1"/>
  <c r="F160"/>
  <c r="H167"/>
  <c r="H169" s="1"/>
  <c r="I172"/>
  <c r="I171"/>
  <c r="I174" s="1"/>
  <c r="L181"/>
  <c r="L184" s="1"/>
  <c r="F187"/>
  <c r="F186"/>
  <c r="E193"/>
  <c r="E191"/>
  <c r="E192"/>
  <c r="K193"/>
  <c r="K194" s="1"/>
  <c r="K203"/>
  <c r="K103"/>
  <c r="K105" s="1"/>
  <c r="K113"/>
  <c r="K115" s="1"/>
  <c r="K123"/>
  <c r="K125" s="1"/>
  <c r="E129"/>
  <c r="E127"/>
  <c r="K129"/>
  <c r="K130" s="1"/>
  <c r="E173"/>
  <c r="E171"/>
  <c r="E174" s="1"/>
  <c r="K173"/>
  <c r="K174" s="1"/>
  <c r="E183"/>
  <c r="E181"/>
  <c r="E184" s="1"/>
  <c r="K183"/>
  <c r="K184" s="1"/>
  <c r="K133"/>
  <c r="K135" s="1"/>
  <c r="K147"/>
  <c r="K149" s="1"/>
  <c r="K157"/>
  <c r="K159" s="1"/>
  <c r="K167"/>
  <c r="K169" s="1"/>
  <c r="K177"/>
  <c r="K179" s="1"/>
  <c r="K187"/>
  <c r="K189" s="1"/>
  <c r="K197"/>
  <c r="K199" s="1"/>
  <c r="F225" i="5"/>
  <c r="F394"/>
  <c r="F298"/>
  <c r="F384"/>
  <c r="F264"/>
  <c r="F374"/>
  <c r="F364"/>
  <c r="F315"/>
  <c r="F404"/>
  <c r="F281"/>
  <c r="F206"/>
  <c r="F81"/>
  <c r="F71"/>
  <c r="F59"/>
  <c r="L7"/>
  <c r="L9"/>
  <c r="L21"/>
  <c r="L49"/>
  <c r="M5"/>
  <c r="J404"/>
  <c r="L394"/>
  <c r="L384"/>
  <c r="L374"/>
  <c r="L225"/>
  <c r="L364"/>
  <c r="L281"/>
  <c r="L298"/>
  <c r="L264"/>
  <c r="L315"/>
  <c r="L81"/>
  <c r="L71"/>
  <c r="L59"/>
  <c r="M19"/>
  <c r="F44"/>
  <c r="I61"/>
  <c r="J71"/>
  <c r="F100"/>
  <c r="F110"/>
  <c r="F149"/>
  <c r="I178"/>
  <c r="I177"/>
  <c r="I170"/>
  <c r="I169"/>
  <c r="J168"/>
  <c r="I174"/>
  <c r="I175"/>
  <c r="L187"/>
  <c r="L6"/>
  <c r="I7"/>
  <c r="L8"/>
  <c r="I9"/>
  <c r="L10"/>
  <c r="L12"/>
  <c r="L13"/>
  <c r="I394"/>
  <c r="I384"/>
  <c r="I374"/>
  <c r="I364"/>
  <c r="H404"/>
  <c r="I187"/>
  <c r="I315"/>
  <c r="I264"/>
  <c r="I281"/>
  <c r="I225"/>
  <c r="I206"/>
  <c r="I298"/>
  <c r="I129"/>
  <c r="I110"/>
  <c r="I100"/>
  <c r="I90"/>
  <c r="I44"/>
  <c r="I19"/>
  <c r="L20"/>
  <c r="L22"/>
  <c r="L24"/>
  <c r="L25"/>
  <c r="I31"/>
  <c r="I63"/>
  <c r="L168"/>
  <c r="I172"/>
  <c r="I173"/>
  <c r="L206"/>
  <c r="L129"/>
  <c r="I161"/>
  <c r="I159"/>
  <c r="I158"/>
  <c r="J149"/>
  <c r="I150"/>
  <c r="I157"/>
  <c r="I171"/>
  <c r="F187"/>
  <c r="F5"/>
  <c r="F31"/>
  <c r="I64"/>
  <c r="I62"/>
  <c r="I60"/>
  <c r="I74"/>
  <c r="I72"/>
  <c r="J81"/>
  <c r="L90"/>
  <c r="L100"/>
  <c r="L110"/>
  <c r="F129"/>
  <c r="L149"/>
  <c r="I151"/>
  <c r="I152"/>
  <c r="I156"/>
  <c r="F168"/>
  <c r="I176"/>
  <c r="I179"/>
  <c r="F19"/>
  <c r="L37"/>
  <c r="L35"/>
  <c r="J59"/>
  <c r="I73"/>
  <c r="F90"/>
  <c r="I160"/>
  <c r="L20" i="8" l="1"/>
  <c r="L8"/>
  <c r="L18"/>
  <c r="L19"/>
  <c r="M7"/>
  <c r="F189" i="10"/>
  <c r="F199"/>
  <c r="H179"/>
  <c r="H75"/>
  <c r="P179" i="8"/>
  <c r="I316" i="7"/>
  <c r="L102" i="10"/>
  <c r="L105" s="1"/>
  <c r="L103"/>
  <c r="I181"/>
  <c r="I182"/>
  <c r="H164"/>
  <c r="E115"/>
  <c r="P416" i="8"/>
  <c r="O426"/>
  <c r="O421"/>
  <c r="O424"/>
  <c r="O419"/>
  <c r="O427"/>
  <c r="O422"/>
  <c r="O428"/>
  <c r="O423"/>
  <c r="O417"/>
  <c r="O425"/>
  <c r="O420"/>
  <c r="O429"/>
  <c r="O418"/>
  <c r="E179" i="10"/>
  <c r="L128"/>
  <c r="L127"/>
  <c r="H159"/>
  <c r="F107"/>
  <c r="F110" s="1"/>
  <c r="F108"/>
  <c r="E130"/>
  <c r="I130"/>
  <c r="K120"/>
  <c r="L369" i="8"/>
  <c r="L366"/>
  <c r="L370"/>
  <c r="L367"/>
  <c r="L368"/>
  <c r="I368"/>
  <c r="I369"/>
  <c r="I370"/>
  <c r="I366"/>
  <c r="I367"/>
  <c r="O370"/>
  <c r="O366"/>
  <c r="O367"/>
  <c r="O368"/>
  <c r="O369"/>
  <c r="J416"/>
  <c r="I419"/>
  <c r="I427"/>
  <c r="I422"/>
  <c r="I428"/>
  <c r="I417"/>
  <c r="I425"/>
  <c r="I420"/>
  <c r="I423"/>
  <c r="I418"/>
  <c r="I426"/>
  <c r="I421"/>
  <c r="I429"/>
  <c r="I424"/>
  <c r="E199" i="10"/>
  <c r="I137"/>
  <c r="I138"/>
  <c r="F122"/>
  <c r="F125" s="1"/>
  <c r="F123"/>
  <c r="P475" i="8"/>
  <c r="O478"/>
  <c r="O486"/>
  <c r="O488"/>
  <c r="O476"/>
  <c r="O484"/>
  <c r="O477"/>
  <c r="O481"/>
  <c r="O485"/>
  <c r="O482"/>
  <c r="O480"/>
  <c r="O479"/>
  <c r="O483"/>
  <c r="O487"/>
  <c r="L171" i="10"/>
  <c r="L174" s="1"/>
  <c r="L172"/>
  <c r="F128"/>
  <c r="F127"/>
  <c r="H204"/>
  <c r="E105"/>
  <c r="K95"/>
  <c r="I323" i="7"/>
  <c r="J475" i="8"/>
  <c r="I476"/>
  <c r="I477"/>
  <c r="I481"/>
  <c r="I485"/>
  <c r="I482"/>
  <c r="I488"/>
  <c r="I480"/>
  <c r="I479"/>
  <c r="I483"/>
  <c r="I487"/>
  <c r="I478"/>
  <c r="I486"/>
  <c r="I484"/>
  <c r="H194" i="10"/>
  <c r="L83"/>
  <c r="L82"/>
  <c r="I192"/>
  <c r="I191"/>
  <c r="I194" s="1"/>
  <c r="L167"/>
  <c r="L166"/>
  <c r="L132"/>
  <c r="L133"/>
  <c r="L123"/>
  <c r="L122"/>
  <c r="F112"/>
  <c r="F113"/>
  <c r="L487" i="8"/>
  <c r="L486"/>
  <c r="L484"/>
  <c r="L476"/>
  <c r="L482"/>
  <c r="L488"/>
  <c r="L480"/>
  <c r="M475"/>
  <c r="L478"/>
  <c r="L481"/>
  <c r="L479"/>
  <c r="L477"/>
  <c r="L485"/>
  <c r="L483"/>
  <c r="L177" i="10"/>
  <c r="L176"/>
  <c r="L179" s="1"/>
  <c r="F157"/>
  <c r="F156"/>
  <c r="E90"/>
  <c r="K85"/>
  <c r="E174" i="6"/>
  <c r="P715" i="7"/>
  <c r="L169" i="8"/>
  <c r="I154" i="5"/>
  <c r="I10"/>
  <c r="F252"/>
  <c r="F256"/>
  <c r="I202" i="10"/>
  <c r="I201"/>
  <c r="I204" s="1"/>
  <c r="F166"/>
  <c r="F169" s="1"/>
  <c r="F167"/>
  <c r="F132"/>
  <c r="F133"/>
  <c r="F135" s="1"/>
  <c r="F83"/>
  <c r="F82"/>
  <c r="L427" i="8"/>
  <c r="L417"/>
  <c r="L418"/>
  <c r="L426"/>
  <c r="L421"/>
  <c r="L424"/>
  <c r="M416"/>
  <c r="L419"/>
  <c r="L422"/>
  <c r="L429"/>
  <c r="L425"/>
  <c r="L420"/>
  <c r="L428"/>
  <c r="L423"/>
  <c r="I98" i="10"/>
  <c r="I97"/>
  <c r="F174"/>
  <c r="M245" i="7"/>
  <c r="M247"/>
  <c r="M251"/>
  <c r="M249"/>
  <c r="J209"/>
  <c r="O213"/>
  <c r="J207"/>
  <c r="M250"/>
  <c r="P220"/>
  <c r="J210"/>
  <c r="M246"/>
  <c r="J1173"/>
  <c r="M1479" i="6"/>
  <c r="L305" i="7"/>
  <c r="O305"/>
  <c r="M1203"/>
  <c r="J1203"/>
  <c r="J283"/>
  <c r="P1200"/>
  <c r="P1197"/>
  <c r="P1198"/>
  <c r="P1201"/>
  <c r="P1199"/>
  <c r="P1191"/>
  <c r="M1188"/>
  <c r="M1185"/>
  <c r="M1189"/>
  <c r="M1186"/>
  <c r="M1187"/>
  <c r="P1175"/>
  <c r="P1173"/>
  <c r="J1169"/>
  <c r="J1170"/>
  <c r="J1175"/>
  <c r="J1172"/>
  <c r="J1171"/>
  <c r="J1174"/>
  <c r="P727"/>
  <c r="G1216"/>
  <c r="I444"/>
  <c r="M1223"/>
  <c r="G1253"/>
  <c r="K1247"/>
  <c r="G1230"/>
  <c r="H1230"/>
  <c r="H775"/>
  <c r="O622"/>
  <c r="I596"/>
  <c r="H751"/>
  <c r="L84"/>
  <c r="J1216"/>
  <c r="P596"/>
  <c r="G418"/>
  <c r="L135" i="6"/>
  <c r="L142" s="1"/>
  <c r="K132"/>
  <c r="K102"/>
  <c r="K137"/>
  <c r="K105"/>
  <c r="K122"/>
  <c r="I471"/>
  <c r="I473" s="1"/>
  <c r="K134"/>
  <c r="L1017"/>
  <c r="K11"/>
  <c r="L8"/>
  <c r="L668"/>
  <c r="H609"/>
  <c r="H531"/>
  <c r="H453"/>
  <c r="K121"/>
  <c r="K123" s="1"/>
  <c r="E746"/>
  <c r="K239"/>
  <c r="E189"/>
  <c r="K111"/>
  <c r="K104"/>
  <c r="L100"/>
  <c r="L24"/>
  <c r="K30"/>
  <c r="M1509"/>
  <c r="L153"/>
  <c r="J1509"/>
  <c r="K908"/>
  <c r="G1509"/>
  <c r="M1331"/>
  <c r="H1357"/>
  <c r="G1319"/>
  <c r="M1491"/>
  <c r="J319" i="7"/>
  <c r="J318"/>
  <c r="O321"/>
  <c r="O318"/>
  <c r="L320" i="8"/>
  <c r="L321"/>
  <c r="L317"/>
  <c r="L322"/>
  <c r="L318"/>
  <c r="L319"/>
  <c r="L66"/>
  <c r="P83"/>
  <c r="I66"/>
  <c r="M179"/>
  <c r="L155"/>
  <c r="O321"/>
  <c r="O317"/>
  <c r="O322"/>
  <c r="O318"/>
  <c r="O319"/>
  <c r="O320"/>
  <c r="I319"/>
  <c r="I320"/>
  <c r="I321"/>
  <c r="I317"/>
  <c r="I322"/>
  <c r="I318"/>
  <c r="O209"/>
  <c r="O340"/>
  <c r="P155"/>
  <c r="O463"/>
  <c r="O458"/>
  <c r="O223"/>
  <c r="O38"/>
  <c r="L11"/>
  <c r="P193"/>
  <c r="O272"/>
  <c r="O273"/>
  <c r="O267"/>
  <c r="P264"/>
  <c r="O270"/>
  <c r="O269"/>
  <c r="O266"/>
  <c r="O268"/>
  <c r="O265"/>
  <c r="J45"/>
  <c r="I52"/>
  <c r="I51"/>
  <c r="P90"/>
  <c r="O97"/>
  <c r="O96"/>
  <c r="O99"/>
  <c r="L209"/>
  <c r="P365"/>
  <c r="O389"/>
  <c r="P377"/>
  <c r="I193"/>
  <c r="I179"/>
  <c r="J38"/>
  <c r="P228"/>
  <c r="O238"/>
  <c r="O231"/>
  <c r="O237"/>
  <c r="O233"/>
  <c r="O230"/>
  <c r="O235"/>
  <c r="O232"/>
  <c r="O234"/>
  <c r="J18"/>
  <c r="J19"/>
  <c r="F255" i="5"/>
  <c r="G18" i="7"/>
  <c r="L18" s="1"/>
  <c r="I14"/>
  <c r="L14" s="1"/>
  <c r="I1177"/>
  <c r="J1247"/>
  <c r="G412"/>
  <c r="O675"/>
  <c r="O649"/>
  <c r="J172"/>
  <c r="L46"/>
  <c r="L727"/>
  <c r="H727"/>
  <c r="I701"/>
  <c r="L570"/>
  <c r="J374"/>
  <c r="J177"/>
  <c r="N1212"/>
  <c r="N1213"/>
  <c r="N1211"/>
  <c r="H739"/>
  <c r="P319"/>
  <c r="P314"/>
  <c r="J173"/>
  <c r="N1243"/>
  <c r="N1244"/>
  <c r="M1216"/>
  <c r="O1203"/>
  <c r="J1230"/>
  <c r="P570"/>
  <c r="J359"/>
  <c r="J344"/>
  <c r="L444"/>
  <c r="J175"/>
  <c r="J21"/>
  <c r="H21"/>
  <c r="L675"/>
  <c r="I622"/>
  <c r="O596"/>
  <c r="J171"/>
  <c r="J17"/>
  <c r="I17"/>
  <c r="H17"/>
  <c r="I15"/>
  <c r="G15"/>
  <c r="O701"/>
  <c r="J412"/>
  <c r="J323"/>
  <c r="J139"/>
  <c r="J114"/>
  <c r="J110"/>
  <c r="P763"/>
  <c r="K1088" i="6"/>
  <c r="H863"/>
  <c r="N1108"/>
  <c r="E1124"/>
  <c r="K1108"/>
  <c r="H1108"/>
  <c r="L1088"/>
  <c r="H687"/>
  <c r="E629"/>
  <c r="K590"/>
  <c r="E551"/>
  <c r="H746"/>
  <c r="I780"/>
  <c r="H221"/>
  <c r="I221" s="1"/>
  <c r="I776"/>
  <c r="I367"/>
  <c r="I365"/>
  <c r="I369"/>
  <c r="E707"/>
  <c r="H258"/>
  <c r="I622"/>
  <c r="H217"/>
  <c r="I217" s="1"/>
  <c r="I620"/>
  <c r="I619"/>
  <c r="I627"/>
  <c r="I583"/>
  <c r="H216"/>
  <c r="I216" s="1"/>
  <c r="I581"/>
  <c r="I580"/>
  <c r="I588"/>
  <c r="I544"/>
  <c r="H215"/>
  <c r="I215" s="1"/>
  <c r="I542"/>
  <c r="I541"/>
  <c r="I549"/>
  <c r="I505"/>
  <c r="H214"/>
  <c r="I214" s="1"/>
  <c r="I503"/>
  <c r="I502"/>
  <c r="I510"/>
  <c r="F446"/>
  <c r="F447"/>
  <c r="L390"/>
  <c r="K211"/>
  <c r="L211" s="1"/>
  <c r="L388"/>
  <c r="J1479"/>
  <c r="G1448"/>
  <c r="K1124"/>
  <c r="L1124"/>
  <c r="K804"/>
  <c r="K843"/>
  <c r="L746"/>
  <c r="H629"/>
  <c r="H551"/>
  <c r="H473"/>
  <c r="E726"/>
  <c r="K687"/>
  <c r="E414"/>
  <c r="K1066"/>
  <c r="K1057"/>
  <c r="L1056"/>
  <c r="L429"/>
  <c r="K212"/>
  <c r="L212" s="1"/>
  <c r="H843"/>
  <c r="E1088"/>
  <c r="L804"/>
  <c r="H785"/>
  <c r="H707"/>
  <c r="K707"/>
  <c r="K317"/>
  <c r="E258"/>
  <c r="I602"/>
  <c r="I600"/>
  <c r="I599"/>
  <c r="I607"/>
  <c r="I563"/>
  <c r="I561"/>
  <c r="I560"/>
  <c r="I568"/>
  <c r="I524"/>
  <c r="I522"/>
  <c r="I521"/>
  <c r="I529"/>
  <c r="I1122"/>
  <c r="I1115"/>
  <c r="I836"/>
  <c r="I834"/>
  <c r="I835"/>
  <c r="I856"/>
  <c r="I859"/>
  <c r="I855"/>
  <c r="I854"/>
  <c r="I739"/>
  <c r="H220"/>
  <c r="I220" s="1"/>
  <c r="I485"/>
  <c r="I483"/>
  <c r="I482"/>
  <c r="I490"/>
  <c r="F409"/>
  <c r="F407"/>
  <c r="I272"/>
  <c r="H208"/>
  <c r="I208" s="1"/>
  <c r="I270"/>
  <c r="J353" i="5"/>
  <c r="J356"/>
  <c r="J352"/>
  <c r="J355"/>
  <c r="J351"/>
  <c r="J354"/>
  <c r="G355"/>
  <c r="G353"/>
  <c r="G351"/>
  <c r="G356"/>
  <c r="G354"/>
  <c r="G352"/>
  <c r="I12"/>
  <c r="I13"/>
  <c r="J5"/>
  <c r="I255"/>
  <c r="I248"/>
  <c r="I256"/>
  <c r="I250"/>
  <c r="I249"/>
  <c r="J245"/>
  <c r="I252"/>
  <c r="I257"/>
  <c r="I251"/>
  <c r="I246"/>
  <c r="I253"/>
  <c r="I254"/>
  <c r="I247"/>
  <c r="I8"/>
  <c r="I6"/>
  <c r="L256"/>
  <c r="L250"/>
  <c r="M245"/>
  <c r="L252"/>
  <c r="L257"/>
  <c r="L251"/>
  <c r="L246"/>
  <c r="L253"/>
  <c r="L254"/>
  <c r="L247"/>
  <c r="L255"/>
  <c r="L249"/>
  <c r="L248"/>
  <c r="G252"/>
  <c r="G246"/>
  <c r="G256"/>
  <c r="G251"/>
  <c r="G248"/>
  <c r="G253"/>
  <c r="G255"/>
  <c r="G250"/>
  <c r="G247"/>
  <c r="G254"/>
  <c r="G249"/>
  <c r="L46"/>
  <c r="L36"/>
  <c r="I83"/>
  <c r="I66"/>
  <c r="L53"/>
  <c r="M31"/>
  <c r="L47"/>
  <c r="L48"/>
  <c r="M44"/>
  <c r="L52"/>
  <c r="L51"/>
  <c r="L34"/>
  <c r="I84"/>
  <c r="L45"/>
  <c r="L33"/>
  <c r="F154"/>
  <c r="F155"/>
  <c r="F153"/>
  <c r="L154"/>
  <c r="L155"/>
  <c r="L153"/>
  <c r="J154"/>
  <c r="J155"/>
  <c r="J153"/>
  <c r="O200" i="7"/>
  <c r="P701"/>
  <c r="M699"/>
  <c r="M698"/>
  <c r="M696"/>
  <c r="M697"/>
  <c r="L688"/>
  <c r="M670"/>
  <c r="M671"/>
  <c r="I675"/>
  <c r="J672"/>
  <c r="J673"/>
  <c r="M660"/>
  <c r="P649"/>
  <c r="M620"/>
  <c r="M619"/>
  <c r="M618"/>
  <c r="L609"/>
  <c r="O570"/>
  <c r="J555"/>
  <c r="J553"/>
  <c r="I238"/>
  <c r="I213"/>
  <c r="I288"/>
  <c r="O270"/>
  <c r="O254"/>
  <c r="P283"/>
  <c r="P280"/>
  <c r="J236"/>
  <c r="J232"/>
  <c r="J233"/>
  <c r="J234"/>
  <c r="J231"/>
  <c r="M270"/>
  <c r="M238"/>
  <c r="P210"/>
  <c r="P208"/>
  <c r="P207"/>
  <c r="J221"/>
  <c r="J222"/>
  <c r="L254"/>
  <c r="O238"/>
  <c r="L213"/>
  <c r="O224"/>
  <c r="P236"/>
  <c r="P234"/>
  <c r="P231"/>
  <c r="P235"/>
  <c r="P233"/>
  <c r="P232"/>
  <c r="O450" i="8"/>
  <c r="O391"/>
  <c r="I333"/>
  <c r="I332"/>
  <c r="I339"/>
  <c r="I336"/>
  <c r="I335"/>
  <c r="I330"/>
  <c r="I338"/>
  <c r="I337"/>
  <c r="I331"/>
  <c r="I334"/>
  <c r="J329"/>
  <c r="O291"/>
  <c r="M235"/>
  <c r="M233"/>
  <c r="M231"/>
  <c r="M229"/>
  <c r="M236"/>
  <c r="M234"/>
  <c r="M232"/>
  <c r="M230"/>
  <c r="M365"/>
  <c r="L468"/>
  <c r="M455"/>
  <c r="L467"/>
  <c r="L460"/>
  <c r="L459"/>
  <c r="L466"/>
  <c r="L461"/>
  <c r="L463"/>
  <c r="L462"/>
  <c r="L457"/>
  <c r="L456"/>
  <c r="L465"/>
  <c r="L464"/>
  <c r="L458"/>
  <c r="O309"/>
  <c r="I307"/>
  <c r="I305"/>
  <c r="I303"/>
  <c r="I301"/>
  <c r="I299"/>
  <c r="I306"/>
  <c r="I300"/>
  <c r="I302"/>
  <c r="I308"/>
  <c r="I304"/>
  <c r="J298"/>
  <c r="I390"/>
  <c r="I387"/>
  <c r="I386"/>
  <c r="I379"/>
  <c r="I378"/>
  <c r="J377"/>
  <c r="I385"/>
  <c r="I384"/>
  <c r="I383"/>
  <c r="I382"/>
  <c r="I389"/>
  <c r="I388"/>
  <c r="I381"/>
  <c r="I380"/>
  <c r="J193"/>
  <c r="M81"/>
  <c r="M79"/>
  <c r="M77"/>
  <c r="M75"/>
  <c r="M73"/>
  <c r="M80"/>
  <c r="M78"/>
  <c r="M76"/>
  <c r="M74"/>
  <c r="O20"/>
  <c r="O19"/>
  <c r="O18"/>
  <c r="P17"/>
  <c r="I169"/>
  <c r="I125"/>
  <c r="M38"/>
  <c r="O155"/>
  <c r="O139"/>
  <c r="O138"/>
  <c r="O136"/>
  <c r="O134"/>
  <c r="O137"/>
  <c r="P132"/>
  <c r="O133"/>
  <c r="O135"/>
  <c r="L94"/>
  <c r="L93"/>
  <c r="L92"/>
  <c r="L91"/>
  <c r="M90"/>
  <c r="L99"/>
  <c r="L98"/>
  <c r="L97"/>
  <c r="L96"/>
  <c r="L95"/>
  <c r="M191"/>
  <c r="M190"/>
  <c r="M188"/>
  <c r="M187"/>
  <c r="M186"/>
  <c r="M189"/>
  <c r="P169"/>
  <c r="I38"/>
  <c r="P466"/>
  <c r="P464"/>
  <c r="P462"/>
  <c r="P460"/>
  <c r="P458"/>
  <c r="P456"/>
  <c r="P463"/>
  <c r="P457"/>
  <c r="P465"/>
  <c r="P459"/>
  <c r="P467"/>
  <c r="P461"/>
  <c r="P407"/>
  <c r="P405"/>
  <c r="P403"/>
  <c r="P401"/>
  <c r="P399"/>
  <c r="P397"/>
  <c r="P406"/>
  <c r="P398"/>
  <c r="P408"/>
  <c r="P402"/>
  <c r="P404"/>
  <c r="P400"/>
  <c r="O371"/>
  <c r="P316"/>
  <c r="J316"/>
  <c r="P287"/>
  <c r="P285"/>
  <c r="P283"/>
  <c r="P282"/>
  <c r="P284"/>
  <c r="P286"/>
  <c r="P288"/>
  <c r="P281"/>
  <c r="L222"/>
  <c r="L220"/>
  <c r="L218"/>
  <c r="L221"/>
  <c r="L219"/>
  <c r="L217"/>
  <c r="M216"/>
  <c r="L409"/>
  <c r="M396"/>
  <c r="L403"/>
  <c r="L402"/>
  <c r="L406"/>
  <c r="L405"/>
  <c r="L400"/>
  <c r="L399"/>
  <c r="L408"/>
  <c r="L407"/>
  <c r="L401"/>
  <c r="L404"/>
  <c r="L398"/>
  <c r="L397"/>
  <c r="L308"/>
  <c r="L306"/>
  <c r="L304"/>
  <c r="L302"/>
  <c r="L300"/>
  <c r="L303"/>
  <c r="L301"/>
  <c r="L307"/>
  <c r="M298"/>
  <c r="L305"/>
  <c r="L299"/>
  <c r="M209"/>
  <c r="P306"/>
  <c r="P299"/>
  <c r="P304"/>
  <c r="P303"/>
  <c r="P305"/>
  <c r="P300"/>
  <c r="P302"/>
  <c r="P301"/>
  <c r="P223"/>
  <c r="O358"/>
  <c r="L289"/>
  <c r="L287"/>
  <c r="L286"/>
  <c r="L288"/>
  <c r="L284"/>
  <c r="L283"/>
  <c r="L282"/>
  <c r="L281"/>
  <c r="M280"/>
  <c r="L285"/>
  <c r="L290"/>
  <c r="J365"/>
  <c r="J436"/>
  <c r="I445"/>
  <c r="I444"/>
  <c r="I437"/>
  <c r="I438"/>
  <c r="I446"/>
  <c r="I440"/>
  <c r="I439"/>
  <c r="I448"/>
  <c r="I447"/>
  <c r="I442"/>
  <c r="I441"/>
  <c r="I449"/>
  <c r="I443"/>
  <c r="P207"/>
  <c r="P206"/>
  <c r="P205"/>
  <c r="P204"/>
  <c r="P203"/>
  <c r="P202"/>
  <c r="P201"/>
  <c r="M254"/>
  <c r="M247"/>
  <c r="M253"/>
  <c r="M252"/>
  <c r="M251"/>
  <c r="M250"/>
  <c r="M249"/>
  <c r="M248"/>
  <c r="I155"/>
  <c r="O100"/>
  <c r="I291"/>
  <c r="J123"/>
  <c r="J121"/>
  <c r="J119"/>
  <c r="J118"/>
  <c r="J122"/>
  <c r="J120"/>
  <c r="O179"/>
  <c r="O109"/>
  <c r="O108"/>
  <c r="P107"/>
  <c r="O110"/>
  <c r="L193"/>
  <c r="L110"/>
  <c r="M107"/>
  <c r="L109"/>
  <c r="L108"/>
  <c r="J90"/>
  <c r="I97"/>
  <c r="I96"/>
  <c r="I95"/>
  <c r="I94"/>
  <c r="I93"/>
  <c r="I92"/>
  <c r="I99"/>
  <c r="I98"/>
  <c r="I91"/>
  <c r="O83"/>
  <c r="L51"/>
  <c r="L50"/>
  <c r="L49"/>
  <c r="L48"/>
  <c r="L47"/>
  <c r="L46"/>
  <c r="M45"/>
  <c r="L54"/>
  <c r="L53"/>
  <c r="L52"/>
  <c r="P7"/>
  <c r="O9"/>
  <c r="O10"/>
  <c r="O8"/>
  <c r="M133"/>
  <c r="M136"/>
  <c r="M135"/>
  <c r="M138"/>
  <c r="M137"/>
  <c r="M134"/>
  <c r="O469"/>
  <c r="O255"/>
  <c r="O254"/>
  <c r="O252"/>
  <c r="O250"/>
  <c r="O248"/>
  <c r="O253"/>
  <c r="O251"/>
  <c r="O256"/>
  <c r="O249"/>
  <c r="O247"/>
  <c r="P246"/>
  <c r="P503"/>
  <c r="P501"/>
  <c r="P499"/>
  <c r="P497"/>
  <c r="P502"/>
  <c r="P496"/>
  <c r="P498"/>
  <c r="P500"/>
  <c r="I356"/>
  <c r="I354"/>
  <c r="I352"/>
  <c r="I350"/>
  <c r="I348"/>
  <c r="I355"/>
  <c r="I357"/>
  <c r="I353"/>
  <c r="I351"/>
  <c r="I349"/>
  <c r="J347"/>
  <c r="L273"/>
  <c r="M264"/>
  <c r="L272"/>
  <c r="L265"/>
  <c r="L271"/>
  <c r="L270"/>
  <c r="L269"/>
  <c r="L268"/>
  <c r="L267"/>
  <c r="L266"/>
  <c r="L338"/>
  <c r="M329"/>
  <c r="L337"/>
  <c r="L330"/>
  <c r="L331"/>
  <c r="L333"/>
  <c r="L332"/>
  <c r="L335"/>
  <c r="L334"/>
  <c r="L339"/>
  <c r="L336"/>
  <c r="L442"/>
  <c r="L441"/>
  <c r="L447"/>
  <c r="L446"/>
  <c r="L440"/>
  <c r="L448"/>
  <c r="M436"/>
  <c r="L449"/>
  <c r="L443"/>
  <c r="L437"/>
  <c r="L445"/>
  <c r="L444"/>
  <c r="L439"/>
  <c r="L438"/>
  <c r="L357"/>
  <c r="L355"/>
  <c r="L353"/>
  <c r="L351"/>
  <c r="L349"/>
  <c r="L352"/>
  <c r="L356"/>
  <c r="L354"/>
  <c r="L350"/>
  <c r="L348"/>
  <c r="M347"/>
  <c r="I223"/>
  <c r="P355"/>
  <c r="P348"/>
  <c r="P354"/>
  <c r="P353"/>
  <c r="P352"/>
  <c r="P351"/>
  <c r="P350"/>
  <c r="P349"/>
  <c r="I238"/>
  <c r="J228"/>
  <c r="I233"/>
  <c r="I232"/>
  <c r="I231"/>
  <c r="I230"/>
  <c r="I237"/>
  <c r="I236"/>
  <c r="I229"/>
  <c r="I235"/>
  <c r="I234"/>
  <c r="I406"/>
  <c r="I405"/>
  <c r="I398"/>
  <c r="I397"/>
  <c r="J396"/>
  <c r="I404"/>
  <c r="I399"/>
  <c r="I407"/>
  <c r="I401"/>
  <c r="I400"/>
  <c r="I409"/>
  <c r="I408"/>
  <c r="I403"/>
  <c r="I402"/>
  <c r="I463"/>
  <c r="I462"/>
  <c r="I464"/>
  <c r="I458"/>
  <c r="I457"/>
  <c r="I466"/>
  <c r="I465"/>
  <c r="I460"/>
  <c r="I459"/>
  <c r="I468"/>
  <c r="I467"/>
  <c r="I461"/>
  <c r="J455"/>
  <c r="I456"/>
  <c r="M316"/>
  <c r="J205"/>
  <c r="J204"/>
  <c r="J203"/>
  <c r="J202"/>
  <c r="J201"/>
  <c r="J207"/>
  <c r="J206"/>
  <c r="M166"/>
  <c r="M165"/>
  <c r="M167"/>
  <c r="M163"/>
  <c r="M162"/>
  <c r="M164"/>
  <c r="J108"/>
  <c r="J109"/>
  <c r="J287"/>
  <c r="J285"/>
  <c r="J283"/>
  <c r="J288"/>
  <c r="J282"/>
  <c r="J284"/>
  <c r="J281"/>
  <c r="J286"/>
  <c r="O55"/>
  <c r="M19"/>
  <c r="M18"/>
  <c r="O125"/>
  <c r="I83"/>
  <c r="M153"/>
  <c r="M152"/>
  <c r="M150"/>
  <c r="M149"/>
  <c r="M151"/>
  <c r="M148"/>
  <c r="L125"/>
  <c r="O64"/>
  <c r="O63"/>
  <c r="P62"/>
  <c r="O65"/>
  <c r="P448"/>
  <c r="P446"/>
  <c r="P444"/>
  <c r="P442"/>
  <c r="P440"/>
  <c r="P438"/>
  <c r="P445"/>
  <c r="P437"/>
  <c r="P443"/>
  <c r="P439"/>
  <c r="P447"/>
  <c r="P441"/>
  <c r="O410"/>
  <c r="O506"/>
  <c r="L239"/>
  <c r="M377"/>
  <c r="L384"/>
  <c r="L383"/>
  <c r="L382"/>
  <c r="L381"/>
  <c r="L389"/>
  <c r="L388"/>
  <c r="L387"/>
  <c r="L380"/>
  <c r="L379"/>
  <c r="L390"/>
  <c r="L386"/>
  <c r="L385"/>
  <c r="L378"/>
  <c r="L505"/>
  <c r="L499"/>
  <c r="L498"/>
  <c r="L504"/>
  <c r="L500"/>
  <c r="M495"/>
  <c r="L502"/>
  <c r="L501"/>
  <c r="L496"/>
  <c r="L503"/>
  <c r="L497"/>
  <c r="J217"/>
  <c r="J220"/>
  <c r="J219"/>
  <c r="J218"/>
  <c r="I209"/>
  <c r="P336"/>
  <c r="P334"/>
  <c r="P332"/>
  <c r="P330"/>
  <c r="P333"/>
  <c r="P335"/>
  <c r="P337"/>
  <c r="P331"/>
  <c r="I268"/>
  <c r="I267"/>
  <c r="I273"/>
  <c r="I266"/>
  <c r="I265"/>
  <c r="J264"/>
  <c r="I272"/>
  <c r="I271"/>
  <c r="I270"/>
  <c r="I269"/>
  <c r="I254"/>
  <c r="I252"/>
  <c r="I250"/>
  <c r="I248"/>
  <c r="I256"/>
  <c r="I251"/>
  <c r="I249"/>
  <c r="I255"/>
  <c r="I247"/>
  <c r="J246"/>
  <c r="I253"/>
  <c r="I505"/>
  <c r="J495"/>
  <c r="I502"/>
  <c r="I501"/>
  <c r="I503"/>
  <c r="I497"/>
  <c r="I496"/>
  <c r="I504"/>
  <c r="I499"/>
  <c r="I498"/>
  <c r="I500"/>
  <c r="O239"/>
  <c r="L257"/>
  <c r="J148"/>
  <c r="J149"/>
  <c r="J151"/>
  <c r="J150"/>
  <c r="J153"/>
  <c r="J152"/>
  <c r="L83"/>
  <c r="M64"/>
  <c r="M63"/>
  <c r="I55"/>
  <c r="M8"/>
  <c r="M9"/>
  <c r="J166"/>
  <c r="J165"/>
  <c r="J167"/>
  <c r="J162"/>
  <c r="J164"/>
  <c r="J163"/>
  <c r="I138"/>
  <c r="I136"/>
  <c r="I134"/>
  <c r="I137"/>
  <c r="I139"/>
  <c r="I133"/>
  <c r="I135"/>
  <c r="J132"/>
  <c r="P123"/>
  <c r="P121"/>
  <c r="P119"/>
  <c r="P120"/>
  <c r="P118"/>
  <c r="P122"/>
  <c r="M122"/>
  <c r="M120"/>
  <c r="M118"/>
  <c r="M123"/>
  <c r="M121"/>
  <c r="M119"/>
  <c r="P38"/>
  <c r="L140"/>
  <c r="L1203" i="7"/>
  <c r="K1223"/>
  <c r="H1213"/>
  <c r="H1212"/>
  <c r="H1211"/>
  <c r="J1241"/>
  <c r="G1247"/>
  <c r="P751"/>
  <c r="H787"/>
  <c r="P775"/>
  <c r="L701"/>
  <c r="P659"/>
  <c r="P658"/>
  <c r="P660"/>
  <c r="P657"/>
  <c r="I649"/>
  <c r="I636"/>
  <c r="I688"/>
  <c r="P685"/>
  <c r="P684"/>
  <c r="P683"/>
  <c r="P686"/>
  <c r="L649"/>
  <c r="J634"/>
  <c r="J633"/>
  <c r="J632"/>
  <c r="J631"/>
  <c r="J622"/>
  <c r="L596"/>
  <c r="O609"/>
  <c r="P521"/>
  <c r="P519"/>
  <c r="P517"/>
  <c r="P515"/>
  <c r="P513"/>
  <c r="P511"/>
  <c r="P518"/>
  <c r="P516"/>
  <c r="P522"/>
  <c r="P514"/>
  <c r="P520"/>
  <c r="P512"/>
  <c r="M553"/>
  <c r="M552"/>
  <c r="M555"/>
  <c r="M554"/>
  <c r="P675"/>
  <c r="M570"/>
  <c r="O557"/>
  <c r="N413"/>
  <c r="M417"/>
  <c r="M415"/>
  <c r="M414"/>
  <c r="M416"/>
  <c r="M374"/>
  <c r="N356"/>
  <c r="N354"/>
  <c r="N352"/>
  <c r="N350"/>
  <c r="N348"/>
  <c r="N353"/>
  <c r="N351"/>
  <c r="N357"/>
  <c r="N349"/>
  <c r="N355"/>
  <c r="N347"/>
  <c r="P268"/>
  <c r="P266"/>
  <c r="P264"/>
  <c r="P262"/>
  <c r="P267"/>
  <c r="P265"/>
  <c r="P263"/>
  <c r="H186"/>
  <c r="G186"/>
  <c r="O484"/>
  <c r="P462"/>
  <c r="P460"/>
  <c r="P458"/>
  <c r="P456"/>
  <c r="P454"/>
  <c r="P452"/>
  <c r="P455"/>
  <c r="P457"/>
  <c r="P451"/>
  <c r="P459"/>
  <c r="P453"/>
  <c r="P461"/>
  <c r="I518"/>
  <c r="I517"/>
  <c r="I523"/>
  <c r="I516"/>
  <c r="I515"/>
  <c r="I522"/>
  <c r="I521"/>
  <c r="I514"/>
  <c r="I513"/>
  <c r="I520"/>
  <c r="I519"/>
  <c r="I512"/>
  <c r="I511"/>
  <c r="J510"/>
  <c r="I254"/>
  <c r="R200"/>
  <c r="J385"/>
  <c r="J384"/>
  <c r="J383"/>
  <c r="J382"/>
  <c r="K381"/>
  <c r="J386"/>
  <c r="J416"/>
  <c r="K413"/>
  <c r="J417"/>
  <c r="J414"/>
  <c r="J415"/>
  <c r="M412"/>
  <c r="L270"/>
  <c r="J450"/>
  <c r="I463"/>
  <c r="I462"/>
  <c r="I455"/>
  <c r="I454"/>
  <c r="I458"/>
  <c r="I457"/>
  <c r="I452"/>
  <c r="I451"/>
  <c r="I460"/>
  <c r="I459"/>
  <c r="I453"/>
  <c r="I461"/>
  <c r="I456"/>
  <c r="L496"/>
  <c r="L495"/>
  <c r="L503"/>
  <c r="L502"/>
  <c r="L501"/>
  <c r="L500"/>
  <c r="L499"/>
  <c r="L492"/>
  <c r="L491"/>
  <c r="M490"/>
  <c r="L498"/>
  <c r="L497"/>
  <c r="L494"/>
  <c r="L493"/>
  <c r="G359"/>
  <c r="I270"/>
  <c r="H185"/>
  <c r="G185"/>
  <c r="H155"/>
  <c r="G155"/>
  <c r="K83"/>
  <c r="G83"/>
  <c r="J83"/>
  <c r="F92"/>
  <c r="I83"/>
  <c r="H83"/>
  <c r="G152"/>
  <c r="H152"/>
  <c r="G117"/>
  <c r="H117"/>
  <c r="G26"/>
  <c r="H26"/>
  <c r="J26"/>
  <c r="I26"/>
  <c r="J78"/>
  <c r="I78"/>
  <c r="F87"/>
  <c r="H78"/>
  <c r="G78"/>
  <c r="K78"/>
  <c r="O992"/>
  <c r="O990"/>
  <c r="O988"/>
  <c r="O986"/>
  <c r="O989"/>
  <c r="O995"/>
  <c r="O987"/>
  <c r="O993"/>
  <c r="O985"/>
  <c r="P984"/>
  <c r="O994"/>
  <c r="O991"/>
  <c r="I55"/>
  <c r="H55"/>
  <c r="G55"/>
  <c r="J55"/>
  <c r="J45"/>
  <c r="H45"/>
  <c r="G45"/>
  <c r="F54"/>
  <c r="K45"/>
  <c r="I45"/>
  <c r="L995"/>
  <c r="L993"/>
  <c r="L991"/>
  <c r="L989"/>
  <c r="L987"/>
  <c r="L985"/>
  <c r="L994"/>
  <c r="L992"/>
  <c r="L990"/>
  <c r="L988"/>
  <c r="L986"/>
  <c r="M984"/>
  <c r="L1124"/>
  <c r="L1123"/>
  <c r="L1116"/>
  <c r="L1115"/>
  <c r="M1114"/>
  <c r="L1122"/>
  <c r="L1121"/>
  <c r="L1120"/>
  <c r="L1119"/>
  <c r="L1118"/>
  <c r="L1117"/>
  <c r="H409"/>
  <c r="H408"/>
  <c r="H181"/>
  <c r="G181"/>
  <c r="J142"/>
  <c r="J138"/>
  <c r="H119"/>
  <c r="G119"/>
  <c r="J113"/>
  <c r="J109"/>
  <c r="L80"/>
  <c r="I31"/>
  <c r="J31"/>
  <c r="H31"/>
  <c r="G31"/>
  <c r="J1003"/>
  <c r="I1012"/>
  <c r="I1011"/>
  <c r="I1004"/>
  <c r="I1010"/>
  <c r="I1009"/>
  <c r="I1008"/>
  <c r="I1007"/>
  <c r="I1013"/>
  <c r="I1006"/>
  <c r="I1005"/>
  <c r="I1158"/>
  <c r="I1156"/>
  <c r="I1154"/>
  <c r="I1155"/>
  <c r="J1151"/>
  <c r="I1152"/>
  <c r="I1157"/>
  <c r="I1159"/>
  <c r="I1153"/>
  <c r="L50"/>
  <c r="N1219"/>
  <c r="N1220"/>
  <c r="N1218"/>
  <c r="H1250"/>
  <c r="H1249"/>
  <c r="M1241"/>
  <c r="K1230"/>
  <c r="K1238"/>
  <c r="K1237"/>
  <c r="O1191"/>
  <c r="N1250"/>
  <c r="N1249"/>
  <c r="G1223"/>
  <c r="L787"/>
  <c r="H1237"/>
  <c r="H1238"/>
  <c r="L739"/>
  <c r="K1213"/>
  <c r="K1212"/>
  <c r="K1211"/>
  <c r="O688"/>
  <c r="J645"/>
  <c r="J646"/>
  <c r="J647"/>
  <c r="J644"/>
  <c r="J701"/>
  <c r="O662"/>
  <c r="J683"/>
  <c r="J685"/>
  <c r="J686"/>
  <c r="J684"/>
  <c r="M649"/>
  <c r="L636"/>
  <c r="P739"/>
  <c r="I662"/>
  <c r="L622"/>
  <c r="P622"/>
  <c r="O544"/>
  <c r="O583"/>
  <c r="J604"/>
  <c r="J606"/>
  <c r="J607"/>
  <c r="J605"/>
  <c r="L583"/>
  <c r="I583"/>
  <c r="P554"/>
  <c r="P552"/>
  <c r="P555"/>
  <c r="P553"/>
  <c r="M387"/>
  <c r="N371"/>
  <c r="N369"/>
  <c r="N367"/>
  <c r="N365"/>
  <c r="N363"/>
  <c r="N368"/>
  <c r="N366"/>
  <c r="N372"/>
  <c r="N364"/>
  <c r="N370"/>
  <c r="N362"/>
  <c r="M390"/>
  <c r="M392"/>
  <c r="M389"/>
  <c r="N388"/>
  <c r="M393"/>
  <c r="M391"/>
  <c r="L323"/>
  <c r="L288"/>
  <c r="P245"/>
  <c r="P251"/>
  <c r="P250"/>
  <c r="P249"/>
  <c r="P248"/>
  <c r="P247"/>
  <c r="P246"/>
  <c r="K409"/>
  <c r="K408"/>
  <c r="K374"/>
  <c r="K344"/>
  <c r="J288"/>
  <c r="O464"/>
  <c r="H415"/>
  <c r="H414"/>
  <c r="P323"/>
  <c r="L523"/>
  <c r="M510"/>
  <c r="L522"/>
  <c r="L515"/>
  <c r="L514"/>
  <c r="L521"/>
  <c r="L520"/>
  <c r="L513"/>
  <c r="L512"/>
  <c r="L519"/>
  <c r="L518"/>
  <c r="L511"/>
  <c r="L517"/>
  <c r="L516"/>
  <c r="G401"/>
  <c r="G374"/>
  <c r="H356"/>
  <c r="H354"/>
  <c r="H352"/>
  <c r="H350"/>
  <c r="H348"/>
  <c r="H351"/>
  <c r="H357"/>
  <c r="H349"/>
  <c r="H355"/>
  <c r="H347"/>
  <c r="H353"/>
  <c r="M288"/>
  <c r="J268"/>
  <c r="J266"/>
  <c r="J264"/>
  <c r="J262"/>
  <c r="J267"/>
  <c r="J265"/>
  <c r="J263"/>
  <c r="L224"/>
  <c r="K421"/>
  <c r="K420"/>
  <c r="J424"/>
  <c r="G151"/>
  <c r="J151" s="1"/>
  <c r="H151"/>
  <c r="G28"/>
  <c r="J28"/>
  <c r="I28"/>
  <c r="H28"/>
  <c r="G86"/>
  <c r="H86"/>
  <c r="J86"/>
  <c r="I86"/>
  <c r="H76"/>
  <c r="G76"/>
  <c r="K76"/>
  <c r="F85"/>
  <c r="J76"/>
  <c r="I76"/>
  <c r="H184"/>
  <c r="G184"/>
  <c r="H180"/>
  <c r="G180"/>
  <c r="J82"/>
  <c r="H82"/>
  <c r="G82"/>
  <c r="K82"/>
  <c r="F91"/>
  <c r="I82"/>
  <c r="P1114"/>
  <c r="O1124"/>
  <c r="O1121"/>
  <c r="O1120"/>
  <c r="O1119"/>
  <c r="O1118"/>
  <c r="O1117"/>
  <c r="O1116"/>
  <c r="O1123"/>
  <c r="O1122"/>
  <c r="O1115"/>
  <c r="H51"/>
  <c r="I51"/>
  <c r="G51"/>
  <c r="K51"/>
  <c r="F60"/>
  <c r="J51"/>
  <c r="J49"/>
  <c r="F58"/>
  <c r="G49"/>
  <c r="K49"/>
  <c r="I49"/>
  <c r="H49"/>
  <c r="L1033"/>
  <c r="L1060"/>
  <c r="L1080" s="1"/>
  <c r="L1099" s="1"/>
  <c r="L1032"/>
  <c r="L1030"/>
  <c r="L1029"/>
  <c r="L1041"/>
  <c r="L1028"/>
  <c r="L1027"/>
  <c r="L1026"/>
  <c r="L1025"/>
  <c r="L1031"/>
  <c r="L1024"/>
  <c r="L1023"/>
  <c r="M1022"/>
  <c r="G24"/>
  <c r="I24"/>
  <c r="H24"/>
  <c r="J24"/>
  <c r="L17"/>
  <c r="J179"/>
  <c r="J141"/>
  <c r="J112"/>
  <c r="J108"/>
  <c r="L77"/>
  <c r="G30"/>
  <c r="J30"/>
  <c r="I30"/>
  <c r="H30"/>
  <c r="L19"/>
  <c r="J16"/>
  <c r="K16"/>
  <c r="I16"/>
  <c r="F25"/>
  <c r="H16"/>
  <c r="G16"/>
  <c r="I994"/>
  <c r="I992"/>
  <c r="I990"/>
  <c r="I988"/>
  <c r="I986"/>
  <c r="I987"/>
  <c r="I993"/>
  <c r="I985"/>
  <c r="J984"/>
  <c r="I995"/>
  <c r="I991"/>
  <c r="I989"/>
  <c r="N1237"/>
  <c r="N1241" s="1"/>
  <c r="N1238"/>
  <c r="M1230"/>
  <c r="I1203"/>
  <c r="O1177"/>
  <c r="H1219"/>
  <c r="H1218"/>
  <c r="H1220"/>
  <c r="L775"/>
  <c r="H1244"/>
  <c r="H1243"/>
  <c r="G1241"/>
  <c r="H763"/>
  <c r="M688"/>
  <c r="O636"/>
  <c r="M634"/>
  <c r="M633"/>
  <c r="M632"/>
  <c r="M631"/>
  <c r="L662"/>
  <c r="J657"/>
  <c r="J658"/>
  <c r="J659"/>
  <c r="J660"/>
  <c r="M596"/>
  <c r="P583"/>
  <c r="I609"/>
  <c r="J578"/>
  <c r="J579"/>
  <c r="J580"/>
  <c r="J581"/>
  <c r="I570"/>
  <c r="N409"/>
  <c r="N408"/>
  <c r="N383"/>
  <c r="N384"/>
  <c r="N382"/>
  <c r="M422"/>
  <c r="M421"/>
  <c r="N419"/>
  <c r="M420"/>
  <c r="M423"/>
  <c r="M321"/>
  <c r="M319"/>
  <c r="M316"/>
  <c r="M314"/>
  <c r="M320"/>
  <c r="M317"/>
  <c r="M315"/>
  <c r="M313"/>
  <c r="J251"/>
  <c r="J250"/>
  <c r="J249"/>
  <c r="J248"/>
  <c r="J247"/>
  <c r="J246"/>
  <c r="J245"/>
  <c r="S193"/>
  <c r="S198"/>
  <c r="S197"/>
  <c r="S196"/>
  <c r="S195"/>
  <c r="S194"/>
  <c r="P444"/>
  <c r="M461"/>
  <c r="M459"/>
  <c r="M457"/>
  <c r="M455"/>
  <c r="M453"/>
  <c r="M451"/>
  <c r="M458"/>
  <c r="M460"/>
  <c r="M454"/>
  <c r="M462"/>
  <c r="M456"/>
  <c r="M452"/>
  <c r="J399"/>
  <c r="J400"/>
  <c r="K395"/>
  <c r="J396"/>
  <c r="J398"/>
  <c r="J397"/>
  <c r="J490"/>
  <c r="I499"/>
  <c r="I498"/>
  <c r="I491"/>
  <c r="I503"/>
  <c r="I502"/>
  <c r="I495"/>
  <c r="I494"/>
  <c r="I501"/>
  <c r="I500"/>
  <c r="I493"/>
  <c r="I492"/>
  <c r="I496"/>
  <c r="I497"/>
  <c r="I482"/>
  <c r="I481"/>
  <c r="I474"/>
  <c r="I473"/>
  <c r="I479"/>
  <c r="I478"/>
  <c r="I472"/>
  <c r="I480"/>
  <c r="I475"/>
  <c r="J470"/>
  <c r="I483"/>
  <c r="I477"/>
  <c r="I476"/>
  <c r="I471"/>
  <c r="L543"/>
  <c r="L542"/>
  <c r="L541"/>
  <c r="L534"/>
  <c r="L533"/>
  <c r="L540"/>
  <c r="L539"/>
  <c r="L532"/>
  <c r="L531"/>
  <c r="M530"/>
  <c r="L538"/>
  <c r="L537"/>
  <c r="L536"/>
  <c r="L535"/>
  <c r="H371"/>
  <c r="H369"/>
  <c r="H367"/>
  <c r="H365"/>
  <c r="H363"/>
  <c r="H366"/>
  <c r="H372"/>
  <c r="H364"/>
  <c r="H370"/>
  <c r="H362"/>
  <c r="H368"/>
  <c r="G392"/>
  <c r="G390"/>
  <c r="G391"/>
  <c r="H388"/>
  <c r="G393"/>
  <c r="G389"/>
  <c r="N344"/>
  <c r="G147"/>
  <c r="H147"/>
  <c r="G148"/>
  <c r="H148"/>
  <c r="I52"/>
  <c r="G52"/>
  <c r="K52"/>
  <c r="J52"/>
  <c r="F61"/>
  <c r="H52"/>
  <c r="H122"/>
  <c r="G122"/>
  <c r="P1022"/>
  <c r="O1027"/>
  <c r="O1026"/>
  <c r="O1060"/>
  <c r="O1080" s="1"/>
  <c r="O1099" s="1"/>
  <c r="O1033"/>
  <c r="O1025"/>
  <c r="O1024"/>
  <c r="O1031"/>
  <c r="O1030"/>
  <c r="O1023"/>
  <c r="O1041"/>
  <c r="O1032"/>
  <c r="O1029"/>
  <c r="O1028"/>
  <c r="O1159"/>
  <c r="O1158"/>
  <c r="O1156"/>
  <c r="O1154"/>
  <c r="O1157"/>
  <c r="P1151"/>
  <c r="O1153"/>
  <c r="O1152"/>
  <c r="O1155"/>
  <c r="I48"/>
  <c r="H48"/>
  <c r="F57"/>
  <c r="G48"/>
  <c r="K48"/>
  <c r="J48"/>
  <c r="J53"/>
  <c r="K53"/>
  <c r="I53"/>
  <c r="F62"/>
  <c r="H53"/>
  <c r="G53"/>
  <c r="L1157"/>
  <c r="L1155"/>
  <c r="L1153"/>
  <c r="L1156"/>
  <c r="L1158"/>
  <c r="L1159"/>
  <c r="L1152"/>
  <c r="M1151"/>
  <c r="L1154"/>
  <c r="G154"/>
  <c r="H154"/>
  <c r="H123"/>
  <c r="G123"/>
  <c r="H47"/>
  <c r="J47"/>
  <c r="F56"/>
  <c r="I47"/>
  <c r="G47"/>
  <c r="K47"/>
  <c r="I23"/>
  <c r="J23"/>
  <c r="H23"/>
  <c r="G23"/>
  <c r="J20"/>
  <c r="F29"/>
  <c r="I20"/>
  <c r="H20"/>
  <c r="G20"/>
  <c r="K20"/>
  <c r="J1133"/>
  <c r="I1140"/>
  <c r="I1139"/>
  <c r="I1138"/>
  <c r="I1137"/>
  <c r="I1143"/>
  <c r="I1136"/>
  <c r="I1135"/>
  <c r="I1142"/>
  <c r="I1141"/>
  <c r="I1134"/>
  <c r="N1226"/>
  <c r="N1225"/>
  <c r="N1227"/>
  <c r="L1191"/>
  <c r="P787"/>
  <c r="L751"/>
  <c r="P631"/>
  <c r="P634"/>
  <c r="P633"/>
  <c r="P632"/>
  <c r="M662"/>
  <c r="H715"/>
  <c r="O524"/>
  <c r="M609"/>
  <c r="L557"/>
  <c r="J596"/>
  <c r="M583"/>
  <c r="P607"/>
  <c r="P606"/>
  <c r="P605"/>
  <c r="P604"/>
  <c r="J566"/>
  <c r="J565"/>
  <c r="J567"/>
  <c r="J568"/>
  <c r="P544"/>
  <c r="P481"/>
  <c r="P479"/>
  <c r="P477"/>
  <c r="P475"/>
  <c r="P473"/>
  <c r="P471"/>
  <c r="P482"/>
  <c r="P474"/>
  <c r="P476"/>
  <c r="P478"/>
  <c r="P472"/>
  <c r="P480"/>
  <c r="J441"/>
  <c r="J439"/>
  <c r="J437"/>
  <c r="J435"/>
  <c r="J433"/>
  <c r="J431"/>
  <c r="J442"/>
  <c r="J434"/>
  <c r="J438"/>
  <c r="J432"/>
  <c r="J440"/>
  <c r="J436"/>
  <c r="M400"/>
  <c r="N395"/>
  <c r="M399"/>
  <c r="M397"/>
  <c r="M396"/>
  <c r="M398"/>
  <c r="M359"/>
  <c r="M344"/>
  <c r="M211"/>
  <c r="M210"/>
  <c r="M209"/>
  <c r="M208"/>
  <c r="M207"/>
  <c r="M198"/>
  <c r="M197"/>
  <c r="M196"/>
  <c r="M195"/>
  <c r="M194"/>
  <c r="M193"/>
  <c r="J530"/>
  <c r="I537"/>
  <c r="I536"/>
  <c r="I543"/>
  <c r="I542"/>
  <c r="I535"/>
  <c r="I534"/>
  <c r="I541"/>
  <c r="I540"/>
  <c r="I533"/>
  <c r="I532"/>
  <c r="I539"/>
  <c r="I538"/>
  <c r="I531"/>
  <c r="J393"/>
  <c r="J391"/>
  <c r="J389"/>
  <c r="J392"/>
  <c r="K388"/>
  <c r="J390"/>
  <c r="K359"/>
  <c r="L200"/>
  <c r="P502"/>
  <c r="P500"/>
  <c r="P498"/>
  <c r="P496"/>
  <c r="P494"/>
  <c r="P492"/>
  <c r="P499"/>
  <c r="P491"/>
  <c r="P497"/>
  <c r="P495"/>
  <c r="P501"/>
  <c r="P493"/>
  <c r="L464"/>
  <c r="H397"/>
  <c r="H396"/>
  <c r="H398"/>
  <c r="L238"/>
  <c r="L483"/>
  <c r="M470"/>
  <c r="L479"/>
  <c r="L478"/>
  <c r="L471"/>
  <c r="L480"/>
  <c r="L474"/>
  <c r="L473"/>
  <c r="L482"/>
  <c r="L481"/>
  <c r="L476"/>
  <c r="L475"/>
  <c r="L477"/>
  <c r="L472"/>
  <c r="M442"/>
  <c r="M440"/>
  <c r="M438"/>
  <c r="M436"/>
  <c r="M434"/>
  <c r="M432"/>
  <c r="M439"/>
  <c r="M431"/>
  <c r="M433"/>
  <c r="M441"/>
  <c r="M435"/>
  <c r="M437"/>
  <c r="H381"/>
  <c r="G385"/>
  <c r="G384"/>
  <c r="G383"/>
  <c r="G386"/>
  <c r="G382"/>
  <c r="G421"/>
  <c r="G420"/>
  <c r="H419"/>
  <c r="G423"/>
  <c r="G422"/>
  <c r="G344"/>
  <c r="P224"/>
  <c r="I89"/>
  <c r="J89"/>
  <c r="H89"/>
  <c r="G89"/>
  <c r="G121"/>
  <c r="H121"/>
  <c r="K79"/>
  <c r="G79"/>
  <c r="F88"/>
  <c r="H79"/>
  <c r="J79"/>
  <c r="I79"/>
  <c r="I27"/>
  <c r="G27"/>
  <c r="J27"/>
  <c r="H27"/>
  <c r="H118"/>
  <c r="G118"/>
  <c r="P1003"/>
  <c r="O1006"/>
  <c r="O1005"/>
  <c r="O1012"/>
  <c r="O1011"/>
  <c r="O1004"/>
  <c r="O1013"/>
  <c r="O1010"/>
  <c r="O1009"/>
  <c r="O1008"/>
  <c r="O1007"/>
  <c r="P1133"/>
  <c r="O1142"/>
  <c r="O1141"/>
  <c r="O1134"/>
  <c r="O1143"/>
  <c r="O1140"/>
  <c r="O1139"/>
  <c r="O1138"/>
  <c r="O1137"/>
  <c r="O1136"/>
  <c r="O1135"/>
  <c r="L1013"/>
  <c r="L1009"/>
  <c r="L1008"/>
  <c r="L1007"/>
  <c r="L1006"/>
  <c r="L1012"/>
  <c r="L1005"/>
  <c r="L1004"/>
  <c r="M1003"/>
  <c r="L1011"/>
  <c r="L1010"/>
  <c r="L1143"/>
  <c r="L1137"/>
  <c r="L1136"/>
  <c r="L1142"/>
  <c r="L1135"/>
  <c r="L1134"/>
  <c r="M1133"/>
  <c r="L1141"/>
  <c r="L1140"/>
  <c r="L1139"/>
  <c r="L1138"/>
  <c r="G150"/>
  <c r="H150"/>
  <c r="I81"/>
  <c r="J81"/>
  <c r="H81"/>
  <c r="G81"/>
  <c r="F90"/>
  <c r="K81"/>
  <c r="L22"/>
  <c r="I1041"/>
  <c r="J1022"/>
  <c r="I1032"/>
  <c r="I1025"/>
  <c r="I1024"/>
  <c r="I1031"/>
  <c r="I1030"/>
  <c r="I1023"/>
  <c r="I1033"/>
  <c r="I1029"/>
  <c r="I1028"/>
  <c r="I1060"/>
  <c r="I1080" s="1"/>
  <c r="I1099" s="1"/>
  <c r="I1027"/>
  <c r="I1026"/>
  <c r="J1114"/>
  <c r="I1119"/>
  <c r="I1118"/>
  <c r="I1124"/>
  <c r="I1117"/>
  <c r="I1116"/>
  <c r="I1123"/>
  <c r="I1122"/>
  <c r="I1115"/>
  <c r="I1121"/>
  <c r="I1120"/>
  <c r="I59"/>
  <c r="J59"/>
  <c r="H59"/>
  <c r="G59"/>
  <c r="I93"/>
  <c r="H93"/>
  <c r="G93"/>
  <c r="J93"/>
  <c r="K909" i="6"/>
  <c r="F1353"/>
  <c r="F1352"/>
  <c r="F1351"/>
  <c r="F1350"/>
  <c r="F1349"/>
  <c r="F1348"/>
  <c r="F1355"/>
  <c r="F1354"/>
  <c r="F1347"/>
  <c r="L1421"/>
  <c r="L1420"/>
  <c r="L1422"/>
  <c r="L1426"/>
  <c r="L1425"/>
  <c r="L1424"/>
  <c r="L1423"/>
  <c r="L1418"/>
  <c r="L1417"/>
  <c r="L1419"/>
  <c r="I1357"/>
  <c r="H1248"/>
  <c r="H1246"/>
  <c r="H1244"/>
  <c r="H1242"/>
  <c r="H1241"/>
  <c r="I1240"/>
  <c r="H1249"/>
  <c r="H1247"/>
  <c r="H1245"/>
  <c r="H1243"/>
  <c r="K1195"/>
  <c r="K1194"/>
  <c r="K1192"/>
  <c r="K1190"/>
  <c r="K1188"/>
  <c r="K1189"/>
  <c r="K1187"/>
  <c r="L1186"/>
  <c r="K1193"/>
  <c r="K1191"/>
  <c r="H1386"/>
  <c r="H1384"/>
  <c r="H1382"/>
  <c r="H1380"/>
  <c r="H1383"/>
  <c r="H1381"/>
  <c r="I1379"/>
  <c r="H1388"/>
  <c r="H1387"/>
  <c r="H1385"/>
  <c r="G1521"/>
  <c r="H1428"/>
  <c r="M1448"/>
  <c r="G1331"/>
  <c r="H1124"/>
  <c r="H1301"/>
  <c r="H1299"/>
  <c r="H1297"/>
  <c r="H1295"/>
  <c r="H1303"/>
  <c r="H1302"/>
  <c r="H1298"/>
  <c r="H1300"/>
  <c r="I1294"/>
  <c r="H1296"/>
  <c r="K1339"/>
  <c r="K1338"/>
  <c r="K1337"/>
  <c r="L1336"/>
  <c r="H882"/>
  <c r="K1247"/>
  <c r="K1245"/>
  <c r="K1243"/>
  <c r="K1241"/>
  <c r="K1249"/>
  <c r="K1246"/>
  <c r="K1244"/>
  <c r="K1242"/>
  <c r="L1240"/>
  <c r="K1248"/>
  <c r="K1231"/>
  <c r="K1230"/>
  <c r="K1228"/>
  <c r="K1226"/>
  <c r="K1224"/>
  <c r="K1225"/>
  <c r="K1223"/>
  <c r="L1222"/>
  <c r="K1229"/>
  <c r="K1227"/>
  <c r="H1370"/>
  <c r="H1368"/>
  <c r="H1366"/>
  <c r="H1364"/>
  <c r="H1371"/>
  <c r="H1369"/>
  <c r="H1367"/>
  <c r="H1365"/>
  <c r="H1363"/>
  <c r="I1362"/>
  <c r="E1213"/>
  <c r="E1211"/>
  <c r="E1209"/>
  <c r="E1207"/>
  <c r="E1205"/>
  <c r="E1208"/>
  <c r="E1206"/>
  <c r="F1204"/>
  <c r="E1212"/>
  <c r="E1210"/>
  <c r="E1068"/>
  <c r="J1521"/>
  <c r="G1479"/>
  <c r="E1428"/>
  <c r="G1491"/>
  <c r="K1428"/>
  <c r="G1466"/>
  <c r="H1157"/>
  <c r="H1155"/>
  <c r="H1153"/>
  <c r="H1151"/>
  <c r="H1159"/>
  <c r="H1158"/>
  <c r="H1152"/>
  <c r="H1154"/>
  <c r="H1156"/>
  <c r="I1150"/>
  <c r="H1176"/>
  <c r="H1174"/>
  <c r="H1172"/>
  <c r="H1170"/>
  <c r="H1177"/>
  <c r="H1175"/>
  <c r="H1171"/>
  <c r="H1169"/>
  <c r="H1173"/>
  <c r="I1168"/>
  <c r="H1284"/>
  <c r="H1282"/>
  <c r="H1280"/>
  <c r="H1278"/>
  <c r="H1279"/>
  <c r="H1281"/>
  <c r="I1276"/>
  <c r="H1283"/>
  <c r="H1277"/>
  <c r="H1285"/>
  <c r="H1088"/>
  <c r="K1388"/>
  <c r="K1387"/>
  <c r="K1385"/>
  <c r="K1383"/>
  <c r="K1381"/>
  <c r="K1380"/>
  <c r="L1379"/>
  <c r="K1386"/>
  <c r="K1384"/>
  <c r="K1382"/>
  <c r="K1139"/>
  <c r="K1137"/>
  <c r="K1135"/>
  <c r="K1133"/>
  <c r="K1140"/>
  <c r="K1138"/>
  <c r="L1132"/>
  <c r="K1134"/>
  <c r="K1141"/>
  <c r="K1136"/>
  <c r="K1267"/>
  <c r="K1266"/>
  <c r="K1264"/>
  <c r="K1262"/>
  <c r="K1260"/>
  <c r="K1261"/>
  <c r="K1259"/>
  <c r="L1258"/>
  <c r="K1265"/>
  <c r="K1263"/>
  <c r="K1049"/>
  <c r="E1177"/>
  <c r="E1175"/>
  <c r="E1173"/>
  <c r="E1171"/>
  <c r="E1169"/>
  <c r="E1172"/>
  <c r="E1176"/>
  <c r="E1174"/>
  <c r="F1168"/>
  <c r="E1170"/>
  <c r="H1029"/>
  <c r="H1027"/>
  <c r="H1025"/>
  <c r="H1023"/>
  <c r="H1021"/>
  <c r="H1019"/>
  <c r="H1024"/>
  <c r="H1022"/>
  <c r="H1020"/>
  <c r="H1028"/>
  <c r="H1026"/>
  <c r="H1018"/>
  <c r="I1017"/>
  <c r="H1405"/>
  <c r="H1403"/>
  <c r="H1404"/>
  <c r="H1400"/>
  <c r="H1398"/>
  <c r="H1406"/>
  <c r="H1407"/>
  <c r="H1402"/>
  <c r="H1401"/>
  <c r="H1399"/>
  <c r="H1397"/>
  <c r="I1396"/>
  <c r="E1030"/>
  <c r="E1249"/>
  <c r="E1247"/>
  <c r="E1245"/>
  <c r="E1243"/>
  <c r="E1241"/>
  <c r="E1244"/>
  <c r="E1242"/>
  <c r="F1240"/>
  <c r="E1248"/>
  <c r="E1246"/>
  <c r="E1230"/>
  <c r="E1228"/>
  <c r="E1226"/>
  <c r="E1224"/>
  <c r="E1231"/>
  <c r="E1223"/>
  <c r="F1222"/>
  <c r="E1229"/>
  <c r="E1227"/>
  <c r="E1225"/>
  <c r="F1088"/>
  <c r="F1065"/>
  <c r="F1063"/>
  <c r="F1061"/>
  <c r="F1059"/>
  <c r="F1057"/>
  <c r="F1062"/>
  <c r="F1060"/>
  <c r="F1066"/>
  <c r="F1058"/>
  <c r="F1064"/>
  <c r="E1406"/>
  <c r="E1404"/>
  <c r="E1402"/>
  <c r="E1407"/>
  <c r="E1401"/>
  <c r="E1399"/>
  <c r="E1397"/>
  <c r="E1405"/>
  <c r="E1398"/>
  <c r="F1396"/>
  <c r="E1403"/>
  <c r="E1400"/>
  <c r="F880"/>
  <c r="F879"/>
  <c r="F872"/>
  <c r="F873"/>
  <c r="F875"/>
  <c r="F874"/>
  <c r="F877"/>
  <c r="F876"/>
  <c r="F878"/>
  <c r="F804"/>
  <c r="I1064"/>
  <c r="I1062"/>
  <c r="I1060"/>
  <c r="I1058"/>
  <c r="I1059"/>
  <c r="I1066"/>
  <c r="I1065"/>
  <c r="I1057"/>
  <c r="I1063"/>
  <c r="I1061"/>
  <c r="E824"/>
  <c r="F1137"/>
  <c r="F1136"/>
  <c r="F1135"/>
  <c r="F1138"/>
  <c r="F1140"/>
  <c r="F1139"/>
  <c r="F1134"/>
  <c r="F1133"/>
  <c r="L843"/>
  <c r="K824"/>
  <c r="H804"/>
  <c r="H590"/>
  <c r="H512"/>
  <c r="L704"/>
  <c r="L702"/>
  <c r="L700"/>
  <c r="L698"/>
  <c r="L699"/>
  <c r="L703"/>
  <c r="L697"/>
  <c r="L705"/>
  <c r="L701"/>
  <c r="F645"/>
  <c r="F643"/>
  <c r="F641"/>
  <c r="F640"/>
  <c r="F638"/>
  <c r="F642"/>
  <c r="F644"/>
  <c r="F646"/>
  <c r="F639"/>
  <c r="L627"/>
  <c r="L626"/>
  <c r="L619"/>
  <c r="L625"/>
  <c r="L624"/>
  <c r="L623"/>
  <c r="L622"/>
  <c r="L621"/>
  <c r="L620"/>
  <c r="F566"/>
  <c r="F565"/>
  <c r="F564"/>
  <c r="F563"/>
  <c r="F562"/>
  <c r="F561"/>
  <c r="F568"/>
  <c r="F567"/>
  <c r="F560"/>
  <c r="L549"/>
  <c r="L548"/>
  <c r="L541"/>
  <c r="L547"/>
  <c r="L546"/>
  <c r="L545"/>
  <c r="L544"/>
  <c r="L543"/>
  <c r="L542"/>
  <c r="E843"/>
  <c r="E785"/>
  <c r="H765"/>
  <c r="I707"/>
  <c r="E668"/>
  <c r="K629"/>
  <c r="E590"/>
  <c r="K551"/>
  <c r="L723"/>
  <c r="L721"/>
  <c r="L719"/>
  <c r="L717"/>
  <c r="L720"/>
  <c r="L722"/>
  <c r="L716"/>
  <c r="L724"/>
  <c r="L718"/>
  <c r="E687"/>
  <c r="E473"/>
  <c r="H434"/>
  <c r="F414"/>
  <c r="F334"/>
  <c r="F332"/>
  <c r="F330"/>
  <c r="F328"/>
  <c r="F326"/>
  <c r="F333"/>
  <c r="F331"/>
  <c r="F329"/>
  <c r="F327"/>
  <c r="I297"/>
  <c r="K200"/>
  <c r="L471"/>
  <c r="L470"/>
  <c r="L463"/>
  <c r="L467"/>
  <c r="L466"/>
  <c r="L465"/>
  <c r="L464"/>
  <c r="L468"/>
  <c r="L469"/>
  <c r="K453"/>
  <c r="E434"/>
  <c r="I395"/>
  <c r="E356"/>
  <c r="I317"/>
  <c r="E278"/>
  <c r="F375"/>
  <c r="F297"/>
  <c r="K512"/>
  <c r="F315"/>
  <c r="F313"/>
  <c r="F311"/>
  <c r="F309"/>
  <c r="F307"/>
  <c r="F312"/>
  <c r="F310"/>
  <c r="F308"/>
  <c r="F314"/>
  <c r="I195"/>
  <c r="H199"/>
  <c r="H198"/>
  <c r="H197"/>
  <c r="H196"/>
  <c r="E199"/>
  <c r="E197"/>
  <c r="E196"/>
  <c r="F195"/>
  <c r="E198"/>
  <c r="E492"/>
  <c r="E112"/>
  <c r="E94"/>
  <c r="L295"/>
  <c r="L293"/>
  <c r="L291"/>
  <c r="L289"/>
  <c r="L287"/>
  <c r="L292"/>
  <c r="L290"/>
  <c r="L288"/>
  <c r="L294"/>
  <c r="K153"/>
  <c r="I255"/>
  <c r="I253"/>
  <c r="I251"/>
  <c r="I249"/>
  <c r="I252"/>
  <c r="I250"/>
  <c r="I256"/>
  <c r="I248"/>
  <c r="I254"/>
  <c r="K78"/>
  <c r="H16"/>
  <c r="E78"/>
  <c r="H94"/>
  <c r="J1491"/>
  <c r="J1466"/>
  <c r="F1426"/>
  <c r="F1419"/>
  <c r="F1418"/>
  <c r="F1425"/>
  <c r="F1417"/>
  <c r="F1420"/>
  <c r="F1422"/>
  <c r="F1421"/>
  <c r="F1424"/>
  <c r="F1423"/>
  <c r="L1355"/>
  <c r="L1354"/>
  <c r="L1347"/>
  <c r="L1353"/>
  <c r="L1352"/>
  <c r="L1351"/>
  <c r="L1350"/>
  <c r="L1349"/>
  <c r="L1348"/>
  <c r="M1521"/>
  <c r="E1357"/>
  <c r="J1331"/>
  <c r="H1265"/>
  <c r="H1267"/>
  <c r="H1266"/>
  <c r="H1263"/>
  <c r="H1261"/>
  <c r="H1259"/>
  <c r="H1264"/>
  <c r="H1262"/>
  <c r="H1260"/>
  <c r="I1258"/>
  <c r="H1212"/>
  <c r="H1210"/>
  <c r="H1208"/>
  <c r="H1206"/>
  <c r="H1205"/>
  <c r="I1204"/>
  <c r="H1213"/>
  <c r="H1211"/>
  <c r="H1209"/>
  <c r="H1207"/>
  <c r="K1369"/>
  <c r="K1367"/>
  <c r="K1365"/>
  <c r="K1363"/>
  <c r="K1366"/>
  <c r="K1364"/>
  <c r="L1362"/>
  <c r="K1370"/>
  <c r="K1371"/>
  <c r="K1368"/>
  <c r="M1550"/>
  <c r="M1548"/>
  <c r="M1546"/>
  <c r="M1544"/>
  <c r="M1545"/>
  <c r="M1551"/>
  <c r="M1543"/>
  <c r="N1542"/>
  <c r="M1552"/>
  <c r="M1549"/>
  <c r="M1547"/>
  <c r="K1175"/>
  <c r="K1173"/>
  <c r="K1171"/>
  <c r="K1169"/>
  <c r="K1177"/>
  <c r="K1174"/>
  <c r="K1176"/>
  <c r="K1172"/>
  <c r="K1170"/>
  <c r="L1168"/>
  <c r="K1159"/>
  <c r="K1158"/>
  <c r="K1156"/>
  <c r="K1154"/>
  <c r="K1152"/>
  <c r="K1155"/>
  <c r="L1150"/>
  <c r="K1157"/>
  <c r="K1151"/>
  <c r="K1153"/>
  <c r="K1283"/>
  <c r="K1281"/>
  <c r="K1279"/>
  <c r="K1277"/>
  <c r="K1284"/>
  <c r="K1278"/>
  <c r="K1285"/>
  <c r="K1280"/>
  <c r="K1282"/>
  <c r="L1276"/>
  <c r="I1088"/>
  <c r="H1337"/>
  <c r="H1339"/>
  <c r="H1338"/>
  <c r="I1336"/>
  <c r="J1551"/>
  <c r="J1549"/>
  <c r="J1547"/>
  <c r="J1545"/>
  <c r="J1543"/>
  <c r="J1548"/>
  <c r="J1546"/>
  <c r="J1544"/>
  <c r="K1542"/>
  <c r="J1552"/>
  <c r="J1550"/>
  <c r="E1285"/>
  <c r="E1283"/>
  <c r="E1281"/>
  <c r="E1279"/>
  <c r="E1277"/>
  <c r="E1282"/>
  <c r="E1280"/>
  <c r="F1276"/>
  <c r="E1284"/>
  <c r="E1278"/>
  <c r="E1266"/>
  <c r="E1264"/>
  <c r="E1262"/>
  <c r="E1260"/>
  <c r="E1259"/>
  <c r="F1258"/>
  <c r="E1265"/>
  <c r="E1267"/>
  <c r="E1263"/>
  <c r="E1261"/>
  <c r="H1041"/>
  <c r="H1040"/>
  <c r="H1048"/>
  <c r="H1047"/>
  <c r="H1046"/>
  <c r="H1039"/>
  <c r="H1038"/>
  <c r="I1037"/>
  <c r="H1045"/>
  <c r="H1044"/>
  <c r="H1043"/>
  <c r="H1042"/>
  <c r="J1319"/>
  <c r="L1049"/>
  <c r="E1338"/>
  <c r="E1337"/>
  <c r="F1336"/>
  <c r="E1339"/>
  <c r="H824"/>
  <c r="L785"/>
  <c r="K765"/>
  <c r="K882"/>
  <c r="E882"/>
  <c r="F863"/>
  <c r="E804"/>
  <c r="K785"/>
  <c r="H1068"/>
  <c r="I882"/>
  <c r="K863"/>
  <c r="E863"/>
  <c r="F822"/>
  <c r="F821"/>
  <c r="F819"/>
  <c r="F817"/>
  <c r="F815"/>
  <c r="F816"/>
  <c r="F814"/>
  <c r="F820"/>
  <c r="F818"/>
  <c r="E1142"/>
  <c r="L819"/>
  <c r="L817"/>
  <c r="L815"/>
  <c r="L822"/>
  <c r="L818"/>
  <c r="L816"/>
  <c r="L814"/>
  <c r="L821"/>
  <c r="L820"/>
  <c r="I802"/>
  <c r="I800"/>
  <c r="I798"/>
  <c r="I796"/>
  <c r="I794"/>
  <c r="I799"/>
  <c r="I797"/>
  <c r="I795"/>
  <c r="I801"/>
  <c r="L765"/>
  <c r="K746"/>
  <c r="I763"/>
  <c r="I761"/>
  <c r="I759"/>
  <c r="I757"/>
  <c r="I755"/>
  <c r="I756"/>
  <c r="I760"/>
  <c r="I758"/>
  <c r="I762"/>
  <c r="F625"/>
  <c r="F624"/>
  <c r="F623"/>
  <c r="F622"/>
  <c r="F621"/>
  <c r="F620"/>
  <c r="F627"/>
  <c r="F626"/>
  <c r="F619"/>
  <c r="L607"/>
  <c r="L606"/>
  <c r="L599"/>
  <c r="L605"/>
  <c r="L604"/>
  <c r="L603"/>
  <c r="L602"/>
  <c r="L601"/>
  <c r="L600"/>
  <c r="F547"/>
  <c r="F546"/>
  <c r="F545"/>
  <c r="F544"/>
  <c r="F543"/>
  <c r="F542"/>
  <c r="F549"/>
  <c r="F548"/>
  <c r="F541"/>
  <c r="L529"/>
  <c r="L528"/>
  <c r="L521"/>
  <c r="L527"/>
  <c r="L526"/>
  <c r="L525"/>
  <c r="L524"/>
  <c r="L523"/>
  <c r="L522"/>
  <c r="E765"/>
  <c r="I746"/>
  <c r="L648"/>
  <c r="K609"/>
  <c r="E570"/>
  <c r="K531"/>
  <c r="K648"/>
  <c r="F743"/>
  <c r="F741"/>
  <c r="F739"/>
  <c r="F737"/>
  <c r="F740"/>
  <c r="F742"/>
  <c r="F736"/>
  <c r="F744"/>
  <c r="F738"/>
  <c r="K726"/>
  <c r="L684"/>
  <c r="L682"/>
  <c r="L680"/>
  <c r="L678"/>
  <c r="L685"/>
  <c r="L677"/>
  <c r="L679"/>
  <c r="L681"/>
  <c r="L683"/>
  <c r="H668"/>
  <c r="F453"/>
  <c r="L198"/>
  <c r="L196"/>
  <c r="L197"/>
  <c r="E453"/>
  <c r="F432"/>
  <c r="F430"/>
  <c r="F428"/>
  <c r="F426"/>
  <c r="F424"/>
  <c r="F425"/>
  <c r="F431"/>
  <c r="F429"/>
  <c r="F427"/>
  <c r="F354"/>
  <c r="F352"/>
  <c r="F350"/>
  <c r="F348"/>
  <c r="F346"/>
  <c r="F347"/>
  <c r="F353"/>
  <c r="F351"/>
  <c r="F349"/>
  <c r="F276"/>
  <c r="F274"/>
  <c r="F272"/>
  <c r="F270"/>
  <c r="F268"/>
  <c r="F269"/>
  <c r="F275"/>
  <c r="F273"/>
  <c r="F271"/>
  <c r="K189"/>
  <c r="E512"/>
  <c r="L490"/>
  <c r="L489"/>
  <c r="L482"/>
  <c r="L486"/>
  <c r="L485"/>
  <c r="L484"/>
  <c r="L483"/>
  <c r="L487"/>
  <c r="L488"/>
  <c r="I434"/>
  <c r="E395"/>
  <c r="I278"/>
  <c r="E239"/>
  <c r="L354"/>
  <c r="L352"/>
  <c r="L350"/>
  <c r="L348"/>
  <c r="L346"/>
  <c r="L349"/>
  <c r="L347"/>
  <c r="L353"/>
  <c r="L351"/>
  <c r="H173"/>
  <c r="H171"/>
  <c r="H170"/>
  <c r="H163"/>
  <c r="H162"/>
  <c r="I161"/>
  <c r="H169"/>
  <c r="H168"/>
  <c r="H172"/>
  <c r="H165"/>
  <c r="H164"/>
  <c r="H167"/>
  <c r="H166"/>
  <c r="H138"/>
  <c r="H137"/>
  <c r="H136"/>
  <c r="H135"/>
  <c r="H134"/>
  <c r="H133"/>
  <c r="H141"/>
  <c r="H140"/>
  <c r="H139"/>
  <c r="H132"/>
  <c r="H131"/>
  <c r="I130"/>
  <c r="F109"/>
  <c r="F107"/>
  <c r="F105"/>
  <c r="F103"/>
  <c r="F101"/>
  <c r="F108"/>
  <c r="F106"/>
  <c r="F104"/>
  <c r="F110"/>
  <c r="F102"/>
  <c r="I411"/>
  <c r="I409"/>
  <c r="I407"/>
  <c r="I405"/>
  <c r="I408"/>
  <c r="I406"/>
  <c r="I412"/>
  <c r="I404"/>
  <c r="I410"/>
  <c r="H336"/>
  <c r="K297"/>
  <c r="H998"/>
  <c r="I998" s="1"/>
  <c r="H979"/>
  <c r="H959"/>
  <c r="H48"/>
  <c r="H46"/>
  <c r="H47"/>
  <c r="H50"/>
  <c r="H49"/>
  <c r="I45"/>
  <c r="K142"/>
  <c r="K174"/>
  <c r="L171"/>
  <c r="L169"/>
  <c r="L167"/>
  <c r="L165"/>
  <c r="L163"/>
  <c r="L166"/>
  <c r="L172"/>
  <c r="L164"/>
  <c r="L168"/>
  <c r="L170"/>
  <c r="L162"/>
  <c r="H111"/>
  <c r="I100"/>
  <c r="H107"/>
  <c r="H106"/>
  <c r="H105"/>
  <c r="H104"/>
  <c r="H110"/>
  <c r="H103"/>
  <c r="H102"/>
  <c r="H109"/>
  <c r="H108"/>
  <c r="H101"/>
  <c r="I33"/>
  <c r="I31"/>
  <c r="I29"/>
  <c r="I27"/>
  <c r="I25"/>
  <c r="I28"/>
  <c r="I32"/>
  <c r="I30"/>
  <c r="I34"/>
  <c r="I26"/>
  <c r="K1211"/>
  <c r="K1209"/>
  <c r="K1207"/>
  <c r="K1205"/>
  <c r="K1213"/>
  <c r="K1210"/>
  <c r="K1208"/>
  <c r="K1206"/>
  <c r="L1204"/>
  <c r="K1212"/>
  <c r="K1303"/>
  <c r="K1302"/>
  <c r="K1300"/>
  <c r="K1298"/>
  <c r="K1296"/>
  <c r="K1299"/>
  <c r="L1294"/>
  <c r="K1301"/>
  <c r="K1295"/>
  <c r="K1297"/>
  <c r="E1158"/>
  <c r="E1156"/>
  <c r="E1154"/>
  <c r="E1152"/>
  <c r="E1153"/>
  <c r="E1157"/>
  <c r="E1151"/>
  <c r="E1159"/>
  <c r="E1155"/>
  <c r="F1150"/>
  <c r="E1302"/>
  <c r="E1300"/>
  <c r="E1298"/>
  <c r="E1296"/>
  <c r="E1297"/>
  <c r="E1303"/>
  <c r="E1299"/>
  <c r="F1294"/>
  <c r="E1301"/>
  <c r="E1295"/>
  <c r="F1124"/>
  <c r="K1030"/>
  <c r="F1037"/>
  <c r="E1044"/>
  <c r="E1043"/>
  <c r="E1042"/>
  <c r="E1041"/>
  <c r="E1048"/>
  <c r="E1047"/>
  <c r="E1040"/>
  <c r="E1039"/>
  <c r="E1046"/>
  <c r="E1045"/>
  <c r="E1038"/>
  <c r="E1387"/>
  <c r="E1385"/>
  <c r="E1383"/>
  <c r="E1381"/>
  <c r="E1386"/>
  <c r="E1384"/>
  <c r="E1382"/>
  <c r="E1388"/>
  <c r="E1380"/>
  <c r="F1379"/>
  <c r="I820"/>
  <c r="I818"/>
  <c r="I816"/>
  <c r="I814"/>
  <c r="I822"/>
  <c r="I821"/>
  <c r="I819"/>
  <c r="I817"/>
  <c r="I815"/>
  <c r="I863"/>
  <c r="E908"/>
  <c r="I685"/>
  <c r="I683"/>
  <c r="I681"/>
  <c r="I679"/>
  <c r="I677"/>
  <c r="I680"/>
  <c r="I682"/>
  <c r="I684"/>
  <c r="I678"/>
  <c r="F605"/>
  <c r="F604"/>
  <c r="F603"/>
  <c r="F602"/>
  <c r="F601"/>
  <c r="F600"/>
  <c r="F607"/>
  <c r="F606"/>
  <c r="F599"/>
  <c r="L588"/>
  <c r="L587"/>
  <c r="L580"/>
  <c r="L586"/>
  <c r="L585"/>
  <c r="L584"/>
  <c r="L583"/>
  <c r="L582"/>
  <c r="L581"/>
  <c r="F527"/>
  <c r="F526"/>
  <c r="F525"/>
  <c r="F524"/>
  <c r="F523"/>
  <c r="F522"/>
  <c r="F529"/>
  <c r="F528"/>
  <c r="F521"/>
  <c r="F841"/>
  <c r="F840"/>
  <c r="F833"/>
  <c r="F838"/>
  <c r="F837"/>
  <c r="F839"/>
  <c r="F834"/>
  <c r="F836"/>
  <c r="F835"/>
  <c r="H908"/>
  <c r="I724"/>
  <c r="I722"/>
  <c r="I720"/>
  <c r="I718"/>
  <c r="I716"/>
  <c r="I723"/>
  <c r="I717"/>
  <c r="I719"/>
  <c r="I721"/>
  <c r="F704"/>
  <c r="F702"/>
  <c r="F700"/>
  <c r="F698"/>
  <c r="F705"/>
  <c r="F697"/>
  <c r="F699"/>
  <c r="F701"/>
  <c r="F703"/>
  <c r="I666"/>
  <c r="I664"/>
  <c r="I662"/>
  <c r="I660"/>
  <c r="I658"/>
  <c r="I659"/>
  <c r="I661"/>
  <c r="I663"/>
  <c r="I665"/>
  <c r="H648"/>
  <c r="F469"/>
  <c r="F468"/>
  <c r="F465"/>
  <c r="F464"/>
  <c r="F471"/>
  <c r="F470"/>
  <c r="F463"/>
  <c r="F466"/>
  <c r="F467"/>
  <c r="H278"/>
  <c r="L237"/>
  <c r="L235"/>
  <c r="L233"/>
  <c r="L231"/>
  <c r="L229"/>
  <c r="L236"/>
  <c r="L234"/>
  <c r="L232"/>
  <c r="L230"/>
  <c r="K473"/>
  <c r="L453"/>
  <c r="K414"/>
  <c r="H375"/>
  <c r="K336"/>
  <c r="H297"/>
  <c r="K258"/>
  <c r="H395"/>
  <c r="H317"/>
  <c r="H239"/>
  <c r="L510"/>
  <c r="L509"/>
  <c r="L502"/>
  <c r="L508"/>
  <c r="L507"/>
  <c r="L506"/>
  <c r="L505"/>
  <c r="L504"/>
  <c r="L503"/>
  <c r="K395"/>
  <c r="F393"/>
  <c r="F391"/>
  <c r="F389"/>
  <c r="F387"/>
  <c r="F385"/>
  <c r="F390"/>
  <c r="F388"/>
  <c r="F386"/>
  <c r="F392"/>
  <c r="F237"/>
  <c r="F235"/>
  <c r="F233"/>
  <c r="F231"/>
  <c r="F229"/>
  <c r="F234"/>
  <c r="F232"/>
  <c r="F230"/>
  <c r="F236"/>
  <c r="E998"/>
  <c r="F998" s="1"/>
  <c r="E979"/>
  <c r="E959"/>
  <c r="E49"/>
  <c r="E47"/>
  <c r="E50"/>
  <c r="E48"/>
  <c r="E46"/>
  <c r="F45"/>
  <c r="F488"/>
  <c r="F487"/>
  <c r="F484"/>
  <c r="F483"/>
  <c r="F490"/>
  <c r="F489"/>
  <c r="F482"/>
  <c r="F486"/>
  <c r="F485"/>
  <c r="K356"/>
  <c r="I14"/>
  <c r="I12"/>
  <c r="I10"/>
  <c r="I8"/>
  <c r="I6"/>
  <c r="I13"/>
  <c r="I11"/>
  <c r="I9"/>
  <c r="I7"/>
  <c r="L373"/>
  <c r="L371"/>
  <c r="L369"/>
  <c r="L367"/>
  <c r="L365"/>
  <c r="L370"/>
  <c r="L368"/>
  <c r="L366"/>
  <c r="L372"/>
  <c r="H122"/>
  <c r="I118"/>
  <c r="H120"/>
  <c r="L276"/>
  <c r="L274"/>
  <c r="L272"/>
  <c r="L270"/>
  <c r="L268"/>
  <c r="L271"/>
  <c r="L269"/>
  <c r="L275"/>
  <c r="L273"/>
  <c r="E119"/>
  <c r="E121"/>
  <c r="E120"/>
  <c r="F118"/>
  <c r="E122"/>
  <c r="L16"/>
  <c r="E36"/>
  <c r="F24"/>
  <c r="E32"/>
  <c r="E25"/>
  <c r="E31"/>
  <c r="E30"/>
  <c r="E29"/>
  <c r="E28"/>
  <c r="E35"/>
  <c r="E34"/>
  <c r="E27"/>
  <c r="E26"/>
  <c r="E33"/>
  <c r="H37"/>
  <c r="F171"/>
  <c r="F169"/>
  <c r="F167"/>
  <c r="F165"/>
  <c r="F163"/>
  <c r="F172"/>
  <c r="F164"/>
  <c r="F170"/>
  <c r="F166"/>
  <c r="F162"/>
  <c r="F168"/>
  <c r="H1229"/>
  <c r="H1227"/>
  <c r="H1225"/>
  <c r="H1223"/>
  <c r="H1228"/>
  <c r="H1226"/>
  <c r="H1224"/>
  <c r="I1222"/>
  <c r="H1231"/>
  <c r="H1230"/>
  <c r="K1407"/>
  <c r="K1406"/>
  <c r="K1404"/>
  <c r="K1402"/>
  <c r="K1401"/>
  <c r="K1399"/>
  <c r="K1397"/>
  <c r="K1400"/>
  <c r="K1403"/>
  <c r="K1398"/>
  <c r="L1396"/>
  <c r="K1405"/>
  <c r="M1466"/>
  <c r="J1448"/>
  <c r="K1357"/>
  <c r="H1193"/>
  <c r="H1191"/>
  <c r="H1189"/>
  <c r="H1187"/>
  <c r="H1192"/>
  <c r="H1190"/>
  <c r="H1188"/>
  <c r="I1186"/>
  <c r="H1195"/>
  <c r="H1194"/>
  <c r="H1140"/>
  <c r="H1138"/>
  <c r="H1136"/>
  <c r="H1134"/>
  <c r="H1135"/>
  <c r="H1141"/>
  <c r="H1137"/>
  <c r="I1132"/>
  <c r="H1139"/>
  <c r="H1133"/>
  <c r="F1026"/>
  <c r="F1025"/>
  <c r="F1018"/>
  <c r="F1024"/>
  <c r="F1023"/>
  <c r="F1022"/>
  <c r="F1021"/>
  <c r="F1027"/>
  <c r="F1020"/>
  <c r="F1019"/>
  <c r="E1194"/>
  <c r="E1192"/>
  <c r="E1190"/>
  <c r="E1188"/>
  <c r="E1195"/>
  <c r="E1187"/>
  <c r="F1186"/>
  <c r="E1193"/>
  <c r="E1191"/>
  <c r="E1189"/>
  <c r="E1371"/>
  <c r="E1369"/>
  <c r="E1367"/>
  <c r="E1365"/>
  <c r="E1363"/>
  <c r="E1364"/>
  <c r="F1362"/>
  <c r="E1370"/>
  <c r="E1368"/>
  <c r="E1366"/>
  <c r="G1552"/>
  <c r="G1550"/>
  <c r="G1548"/>
  <c r="G1546"/>
  <c r="G1544"/>
  <c r="G1551"/>
  <c r="G1543"/>
  <c r="H1542"/>
  <c r="G1549"/>
  <c r="G1547"/>
  <c r="G1545"/>
  <c r="L874"/>
  <c r="L873"/>
  <c r="L879"/>
  <c r="L878"/>
  <c r="L877"/>
  <c r="L876"/>
  <c r="L880"/>
  <c r="L872"/>
  <c r="L875"/>
  <c r="I843"/>
  <c r="L863"/>
  <c r="I785"/>
  <c r="K668"/>
  <c r="H570"/>
  <c r="H492"/>
  <c r="F723"/>
  <c r="F721"/>
  <c r="F719"/>
  <c r="F717"/>
  <c r="F718"/>
  <c r="F722"/>
  <c r="F716"/>
  <c r="F724"/>
  <c r="F720"/>
  <c r="F586"/>
  <c r="F585"/>
  <c r="F584"/>
  <c r="F583"/>
  <c r="F582"/>
  <c r="F581"/>
  <c r="F588"/>
  <c r="F587"/>
  <c r="F580"/>
  <c r="L568"/>
  <c r="L567"/>
  <c r="L560"/>
  <c r="L566"/>
  <c r="L565"/>
  <c r="L564"/>
  <c r="L563"/>
  <c r="L562"/>
  <c r="L561"/>
  <c r="F782"/>
  <c r="F780"/>
  <c r="F778"/>
  <c r="F776"/>
  <c r="F781"/>
  <c r="F779"/>
  <c r="F777"/>
  <c r="F783"/>
  <c r="F775"/>
  <c r="F762"/>
  <c r="F760"/>
  <c r="F758"/>
  <c r="F756"/>
  <c r="F759"/>
  <c r="F763"/>
  <c r="F761"/>
  <c r="F757"/>
  <c r="F755"/>
  <c r="F665"/>
  <c r="F663"/>
  <c r="F661"/>
  <c r="F659"/>
  <c r="F662"/>
  <c r="F664"/>
  <c r="F658"/>
  <c r="F666"/>
  <c r="F660"/>
  <c r="E648"/>
  <c r="E609"/>
  <c r="K570"/>
  <c r="E531"/>
  <c r="F684"/>
  <c r="F682"/>
  <c r="F680"/>
  <c r="F678"/>
  <c r="F683"/>
  <c r="F681"/>
  <c r="F677"/>
  <c r="F685"/>
  <c r="F679"/>
  <c r="H726"/>
  <c r="I646"/>
  <c r="I644"/>
  <c r="I642"/>
  <c r="I640"/>
  <c r="I645"/>
  <c r="I643"/>
  <c r="I639"/>
  <c r="I638"/>
  <c r="I641"/>
  <c r="H356"/>
  <c r="E336"/>
  <c r="L315"/>
  <c r="L313"/>
  <c r="L311"/>
  <c r="L309"/>
  <c r="L307"/>
  <c r="L314"/>
  <c r="L312"/>
  <c r="L310"/>
  <c r="L308"/>
  <c r="F256"/>
  <c r="F254"/>
  <c r="F252"/>
  <c r="F250"/>
  <c r="F248"/>
  <c r="F255"/>
  <c r="F253"/>
  <c r="F251"/>
  <c r="F249"/>
  <c r="L412"/>
  <c r="L410"/>
  <c r="L408"/>
  <c r="L406"/>
  <c r="L404"/>
  <c r="L405"/>
  <c r="L411"/>
  <c r="L409"/>
  <c r="L407"/>
  <c r="L334"/>
  <c r="L332"/>
  <c r="L330"/>
  <c r="L328"/>
  <c r="L326"/>
  <c r="L327"/>
  <c r="L333"/>
  <c r="L331"/>
  <c r="L329"/>
  <c r="L256"/>
  <c r="L254"/>
  <c r="L252"/>
  <c r="L250"/>
  <c r="L248"/>
  <c r="L249"/>
  <c r="L255"/>
  <c r="L253"/>
  <c r="L251"/>
  <c r="I239"/>
  <c r="F508"/>
  <c r="F507"/>
  <c r="F506"/>
  <c r="F505"/>
  <c r="F504"/>
  <c r="F503"/>
  <c r="F510"/>
  <c r="F509"/>
  <c r="F502"/>
  <c r="K492"/>
  <c r="I453"/>
  <c r="L434"/>
  <c r="I356"/>
  <c r="E317"/>
  <c r="K998"/>
  <c r="L998" s="1"/>
  <c r="K979"/>
  <c r="K959"/>
  <c r="K50"/>
  <c r="K49"/>
  <c r="K47"/>
  <c r="K48"/>
  <c r="K46"/>
  <c r="L45"/>
  <c r="E152"/>
  <c r="E150"/>
  <c r="E151"/>
  <c r="E149"/>
  <c r="F148"/>
  <c r="K37"/>
  <c r="H414"/>
  <c r="K375"/>
  <c r="I333"/>
  <c r="I331"/>
  <c r="I329"/>
  <c r="I327"/>
  <c r="I330"/>
  <c r="I328"/>
  <c r="I334"/>
  <c r="I326"/>
  <c r="I332"/>
  <c r="F130"/>
  <c r="E141"/>
  <c r="E140"/>
  <c r="E133"/>
  <c r="E132"/>
  <c r="E139"/>
  <c r="E138"/>
  <c r="E131"/>
  <c r="E137"/>
  <c r="E136"/>
  <c r="E135"/>
  <c r="E134"/>
  <c r="H152"/>
  <c r="H150"/>
  <c r="I148"/>
  <c r="K278"/>
  <c r="F5"/>
  <c r="E12"/>
  <c r="E9"/>
  <c r="E15"/>
  <c r="E8"/>
  <c r="E7"/>
  <c r="E14"/>
  <c r="E13"/>
  <c r="E6"/>
  <c r="E11"/>
  <c r="E10"/>
  <c r="H121"/>
  <c r="K16"/>
  <c r="H78"/>
  <c r="L161" i="10"/>
  <c r="L162"/>
  <c r="F201"/>
  <c r="F202"/>
  <c r="K204"/>
  <c r="H55"/>
  <c r="H53"/>
  <c r="H54"/>
  <c r="H56"/>
  <c r="I52"/>
  <c r="E19"/>
  <c r="E17"/>
  <c r="F16"/>
  <c r="E20"/>
  <c r="E18"/>
  <c r="F70"/>
  <c r="E74"/>
  <c r="E72"/>
  <c r="E73"/>
  <c r="E71"/>
  <c r="K38"/>
  <c r="K37"/>
  <c r="K35"/>
  <c r="K36"/>
  <c r="L34"/>
  <c r="K14"/>
  <c r="K13"/>
  <c r="K11"/>
  <c r="L10"/>
  <c r="K12"/>
  <c r="E194"/>
  <c r="F162"/>
  <c r="F161"/>
  <c r="F164" s="1"/>
  <c r="L159"/>
  <c r="E154"/>
  <c r="E120"/>
  <c r="K164"/>
  <c r="I132"/>
  <c r="I135" s="1"/>
  <c r="I133"/>
  <c r="I122"/>
  <c r="I123"/>
  <c r="E110"/>
  <c r="L199"/>
  <c r="H135"/>
  <c r="I186"/>
  <c r="I187"/>
  <c r="E85"/>
  <c r="H48"/>
  <c r="H49"/>
  <c r="H50"/>
  <c r="H47"/>
  <c r="I46"/>
  <c r="H24"/>
  <c r="H26"/>
  <c r="H25"/>
  <c r="H23"/>
  <c r="I22"/>
  <c r="E56"/>
  <c r="E54"/>
  <c r="E55"/>
  <c r="E53"/>
  <c r="E57" s="1"/>
  <c r="F52"/>
  <c r="E25"/>
  <c r="E23"/>
  <c r="E24"/>
  <c r="F22"/>
  <c r="E26"/>
  <c r="K32"/>
  <c r="K31"/>
  <c r="K29"/>
  <c r="K30"/>
  <c r="L28"/>
  <c r="I75"/>
  <c r="K66"/>
  <c r="K68"/>
  <c r="K67"/>
  <c r="K65"/>
  <c r="K69" s="1"/>
  <c r="L64"/>
  <c r="E204"/>
  <c r="I167"/>
  <c r="I166"/>
  <c r="I169" s="1"/>
  <c r="L202"/>
  <c r="L201"/>
  <c r="L152"/>
  <c r="L151"/>
  <c r="L154" s="1"/>
  <c r="H68"/>
  <c r="H67"/>
  <c r="H65"/>
  <c r="H66"/>
  <c r="I64"/>
  <c r="H42"/>
  <c r="H44"/>
  <c r="H43"/>
  <c r="H41"/>
  <c r="I40"/>
  <c r="H18"/>
  <c r="H20"/>
  <c r="H19"/>
  <c r="H17"/>
  <c r="I16"/>
  <c r="E62"/>
  <c r="E60"/>
  <c r="E61"/>
  <c r="E59"/>
  <c r="F58"/>
  <c r="E43"/>
  <c r="E41"/>
  <c r="E42"/>
  <c r="E44"/>
  <c r="F40"/>
  <c r="F194"/>
  <c r="K50"/>
  <c r="K49"/>
  <c r="K47"/>
  <c r="K48"/>
  <c r="L46"/>
  <c r="K26"/>
  <c r="K25"/>
  <c r="K23"/>
  <c r="K24"/>
  <c r="L22"/>
  <c r="K8"/>
  <c r="K7"/>
  <c r="K5"/>
  <c r="L4"/>
  <c r="K6"/>
  <c r="L70"/>
  <c r="K72"/>
  <c r="K74"/>
  <c r="K73"/>
  <c r="K71"/>
  <c r="E51"/>
  <c r="L192"/>
  <c r="L191"/>
  <c r="I147"/>
  <c r="I146"/>
  <c r="L118"/>
  <c r="L117"/>
  <c r="I103"/>
  <c r="I102"/>
  <c r="H61"/>
  <c r="H59"/>
  <c r="H60"/>
  <c r="H62"/>
  <c r="I58"/>
  <c r="H36"/>
  <c r="H38"/>
  <c r="H37"/>
  <c r="H35"/>
  <c r="I34"/>
  <c r="H12"/>
  <c r="I10"/>
  <c r="H14"/>
  <c r="H13"/>
  <c r="H11"/>
  <c r="F64"/>
  <c r="E68"/>
  <c r="E66"/>
  <c r="E67"/>
  <c r="E65"/>
  <c r="E37"/>
  <c r="E35"/>
  <c r="E38"/>
  <c r="E36"/>
  <c r="F34"/>
  <c r="K44"/>
  <c r="K43"/>
  <c r="K41"/>
  <c r="K42"/>
  <c r="L40"/>
  <c r="K20"/>
  <c r="K19"/>
  <c r="K17"/>
  <c r="K18"/>
  <c r="L16"/>
  <c r="E7"/>
  <c r="E5"/>
  <c r="E6"/>
  <c r="E8"/>
  <c r="F4"/>
  <c r="K54"/>
  <c r="K56"/>
  <c r="K55"/>
  <c r="K53"/>
  <c r="L52"/>
  <c r="E13"/>
  <c r="E11"/>
  <c r="E12"/>
  <c r="F10"/>
  <c r="E14"/>
  <c r="I177"/>
  <c r="I176"/>
  <c r="H189"/>
  <c r="E95"/>
  <c r="H30"/>
  <c r="H32"/>
  <c r="H31"/>
  <c r="H29"/>
  <c r="I28"/>
  <c r="E31"/>
  <c r="E29"/>
  <c r="E30"/>
  <c r="E32"/>
  <c r="F28"/>
  <c r="L58"/>
  <c r="K60"/>
  <c r="K62"/>
  <c r="K61"/>
  <c r="K59"/>
  <c r="F47"/>
  <c r="F49"/>
  <c r="F48"/>
  <c r="F93" i="5"/>
  <c r="F91"/>
  <c r="F94"/>
  <c r="F92"/>
  <c r="G90"/>
  <c r="L120"/>
  <c r="L119"/>
  <c r="L117"/>
  <c r="L115"/>
  <c r="L113"/>
  <c r="L111"/>
  <c r="L112"/>
  <c r="L118"/>
  <c r="L116"/>
  <c r="L114"/>
  <c r="M110"/>
  <c r="G5"/>
  <c r="F12"/>
  <c r="F10"/>
  <c r="F8"/>
  <c r="F6"/>
  <c r="F13"/>
  <c r="F11"/>
  <c r="F9"/>
  <c r="F7"/>
  <c r="I118"/>
  <c r="I116"/>
  <c r="I114"/>
  <c r="I112"/>
  <c r="I113"/>
  <c r="I120"/>
  <c r="I119"/>
  <c r="I111"/>
  <c r="J110"/>
  <c r="I117"/>
  <c r="I115"/>
  <c r="I236"/>
  <c r="I234"/>
  <c r="I232"/>
  <c r="I230"/>
  <c r="I228"/>
  <c r="I226"/>
  <c r="I235"/>
  <c r="I233"/>
  <c r="I231"/>
  <c r="I229"/>
  <c r="J225"/>
  <c r="I227"/>
  <c r="I376"/>
  <c r="I378"/>
  <c r="I377"/>
  <c r="I375"/>
  <c r="J374"/>
  <c r="L14"/>
  <c r="J74"/>
  <c r="J73"/>
  <c r="J72"/>
  <c r="L84"/>
  <c r="L83"/>
  <c r="L82"/>
  <c r="M81"/>
  <c r="L289"/>
  <c r="L288"/>
  <c r="L290"/>
  <c r="L287"/>
  <c r="L286"/>
  <c r="L285"/>
  <c r="L284"/>
  <c r="L283"/>
  <c r="L282"/>
  <c r="M281"/>
  <c r="J408"/>
  <c r="J407"/>
  <c r="J405"/>
  <c r="J410"/>
  <c r="J406"/>
  <c r="J411"/>
  <c r="J409"/>
  <c r="G264"/>
  <c r="F267"/>
  <c r="F266"/>
  <c r="F273"/>
  <c r="F272"/>
  <c r="F265"/>
  <c r="F271"/>
  <c r="F270"/>
  <c r="F269"/>
  <c r="F268"/>
  <c r="G19"/>
  <c r="F21"/>
  <c r="F25"/>
  <c r="F24"/>
  <c r="F22"/>
  <c r="F20"/>
  <c r="F23"/>
  <c r="G168"/>
  <c r="F173"/>
  <c r="F172"/>
  <c r="F174"/>
  <c r="F179"/>
  <c r="F176"/>
  <c r="F175"/>
  <c r="F170"/>
  <c r="F169"/>
  <c r="F178"/>
  <c r="F177"/>
  <c r="F171"/>
  <c r="L104"/>
  <c r="L103"/>
  <c r="L101"/>
  <c r="M100"/>
  <c r="L102"/>
  <c r="J83"/>
  <c r="J82"/>
  <c r="I52"/>
  <c r="I50"/>
  <c r="I48"/>
  <c r="I46"/>
  <c r="I47"/>
  <c r="I45"/>
  <c r="J44"/>
  <c r="I53"/>
  <c r="I51"/>
  <c r="I49"/>
  <c r="I137"/>
  <c r="I135"/>
  <c r="I133"/>
  <c r="I131"/>
  <c r="I140"/>
  <c r="I134"/>
  <c r="I132"/>
  <c r="I139"/>
  <c r="I138"/>
  <c r="I130"/>
  <c r="J129"/>
  <c r="I136"/>
  <c r="I290"/>
  <c r="J281"/>
  <c r="I284"/>
  <c r="I283"/>
  <c r="I289"/>
  <c r="I282"/>
  <c r="I288"/>
  <c r="I287"/>
  <c r="I286"/>
  <c r="I285"/>
  <c r="H411"/>
  <c r="H407"/>
  <c r="H409"/>
  <c r="H405"/>
  <c r="H410"/>
  <c r="H408"/>
  <c r="H406"/>
  <c r="I386"/>
  <c r="I388"/>
  <c r="I387"/>
  <c r="I385"/>
  <c r="J384"/>
  <c r="L197"/>
  <c r="L196"/>
  <c r="L194"/>
  <c r="L192"/>
  <c r="L190"/>
  <c r="L188"/>
  <c r="L198"/>
  <c r="L191"/>
  <c r="L189"/>
  <c r="L195"/>
  <c r="M187"/>
  <c r="L193"/>
  <c r="I180"/>
  <c r="F161"/>
  <c r="F160"/>
  <c r="F152"/>
  <c r="F157"/>
  <c r="F156"/>
  <c r="F151"/>
  <c r="F150"/>
  <c r="G149"/>
  <c r="F159"/>
  <c r="F158"/>
  <c r="M24"/>
  <c r="M20"/>
  <c r="M22"/>
  <c r="M23"/>
  <c r="M21"/>
  <c r="L324"/>
  <c r="L323"/>
  <c r="L321"/>
  <c r="L320"/>
  <c r="L319"/>
  <c r="L318"/>
  <c r="L322"/>
  <c r="L317"/>
  <c r="L316"/>
  <c r="M315"/>
  <c r="L368"/>
  <c r="L367"/>
  <c r="L365"/>
  <c r="L366"/>
  <c r="M364"/>
  <c r="L398"/>
  <c r="L397"/>
  <c r="L395"/>
  <c r="L396"/>
  <c r="M394"/>
  <c r="M11"/>
  <c r="M9"/>
  <c r="M7"/>
  <c r="M12"/>
  <c r="M8"/>
  <c r="M6"/>
  <c r="M10"/>
  <c r="F83"/>
  <c r="F84"/>
  <c r="F82"/>
  <c r="G81"/>
  <c r="F323"/>
  <c r="F321"/>
  <c r="F322"/>
  <c r="F319"/>
  <c r="F318"/>
  <c r="F317"/>
  <c r="F316"/>
  <c r="G315"/>
  <c r="F324"/>
  <c r="F320"/>
  <c r="F387"/>
  <c r="F385"/>
  <c r="F388"/>
  <c r="F386"/>
  <c r="G384"/>
  <c r="J64"/>
  <c r="J63"/>
  <c r="J62"/>
  <c r="J61"/>
  <c r="J60"/>
  <c r="L156"/>
  <c r="L161"/>
  <c r="L157"/>
  <c r="L159"/>
  <c r="L158"/>
  <c r="L160"/>
  <c r="L152"/>
  <c r="L151"/>
  <c r="L150"/>
  <c r="M149"/>
  <c r="L94"/>
  <c r="L93"/>
  <c r="L91"/>
  <c r="L92"/>
  <c r="M90"/>
  <c r="I76"/>
  <c r="I162"/>
  <c r="I92"/>
  <c r="I94"/>
  <c r="I93"/>
  <c r="I91"/>
  <c r="J90"/>
  <c r="I304"/>
  <c r="I303"/>
  <c r="I302"/>
  <c r="I301"/>
  <c r="I300"/>
  <c r="I299"/>
  <c r="J298"/>
  <c r="I307"/>
  <c r="I306"/>
  <c r="I305"/>
  <c r="I273"/>
  <c r="I272"/>
  <c r="I271"/>
  <c r="I270"/>
  <c r="I269"/>
  <c r="I268"/>
  <c r="I267"/>
  <c r="I266"/>
  <c r="I265"/>
  <c r="J264"/>
  <c r="I396"/>
  <c r="I398"/>
  <c r="I397"/>
  <c r="I395"/>
  <c r="J394"/>
  <c r="F119"/>
  <c r="F117"/>
  <c r="F115"/>
  <c r="F113"/>
  <c r="F111"/>
  <c r="F116"/>
  <c r="F114"/>
  <c r="F120"/>
  <c r="F112"/>
  <c r="G110"/>
  <c r="F118"/>
  <c r="M52"/>
  <c r="M51"/>
  <c r="M50"/>
  <c r="M49"/>
  <c r="M48"/>
  <c r="M47"/>
  <c r="M46"/>
  <c r="M45"/>
  <c r="L63"/>
  <c r="L61"/>
  <c r="L64"/>
  <c r="L65"/>
  <c r="L62"/>
  <c r="L60"/>
  <c r="M59"/>
  <c r="M264"/>
  <c r="L269"/>
  <c r="L268"/>
  <c r="L267"/>
  <c r="L266"/>
  <c r="L272"/>
  <c r="L265"/>
  <c r="L273"/>
  <c r="L271"/>
  <c r="L270"/>
  <c r="L233"/>
  <c r="L231"/>
  <c r="L229"/>
  <c r="L227"/>
  <c r="L235"/>
  <c r="L232"/>
  <c r="L230"/>
  <c r="L236"/>
  <c r="L228"/>
  <c r="L234"/>
  <c r="L226"/>
  <c r="M225"/>
  <c r="F217"/>
  <c r="F210"/>
  <c r="F209"/>
  <c r="F216"/>
  <c r="F215"/>
  <c r="F208"/>
  <c r="F207"/>
  <c r="G206"/>
  <c r="F214"/>
  <c r="F213"/>
  <c r="F212"/>
  <c r="F211"/>
  <c r="F367"/>
  <c r="F365"/>
  <c r="F368"/>
  <c r="F366"/>
  <c r="G364"/>
  <c r="G298"/>
  <c r="F307"/>
  <c r="F306"/>
  <c r="F299"/>
  <c r="F305"/>
  <c r="F304"/>
  <c r="F303"/>
  <c r="F302"/>
  <c r="F301"/>
  <c r="F300"/>
  <c r="F138"/>
  <c r="F136"/>
  <c r="F134"/>
  <c r="F132"/>
  <c r="F130"/>
  <c r="G129"/>
  <c r="F137"/>
  <c r="F140"/>
  <c r="F135"/>
  <c r="F133"/>
  <c r="F139"/>
  <c r="F131"/>
  <c r="F36"/>
  <c r="F34"/>
  <c r="G31"/>
  <c r="F33"/>
  <c r="F37"/>
  <c r="F35"/>
  <c r="F32"/>
  <c r="F196"/>
  <c r="F194"/>
  <c r="F192"/>
  <c r="F190"/>
  <c r="F188"/>
  <c r="F197"/>
  <c r="F189"/>
  <c r="G187"/>
  <c r="F191"/>
  <c r="F198"/>
  <c r="F193"/>
  <c r="F195"/>
  <c r="J160"/>
  <c r="J158"/>
  <c r="J156"/>
  <c r="J157"/>
  <c r="J151"/>
  <c r="J150"/>
  <c r="J159"/>
  <c r="J152"/>
  <c r="L139"/>
  <c r="L138"/>
  <c r="L136"/>
  <c r="L134"/>
  <c r="L132"/>
  <c r="L130"/>
  <c r="L140"/>
  <c r="L131"/>
  <c r="M129"/>
  <c r="L137"/>
  <c r="L135"/>
  <c r="L133"/>
  <c r="I35"/>
  <c r="I37"/>
  <c r="I34"/>
  <c r="J31"/>
  <c r="I33"/>
  <c r="I36"/>
  <c r="I32"/>
  <c r="I38" s="1"/>
  <c r="L26"/>
  <c r="I102"/>
  <c r="I104"/>
  <c r="I103"/>
  <c r="I101"/>
  <c r="J100"/>
  <c r="J206"/>
  <c r="I216"/>
  <c r="I215"/>
  <c r="I214"/>
  <c r="I207"/>
  <c r="I213"/>
  <c r="I212"/>
  <c r="I217"/>
  <c r="I211"/>
  <c r="I210"/>
  <c r="I208"/>
  <c r="I209"/>
  <c r="I322"/>
  <c r="I320"/>
  <c r="J315"/>
  <c r="I323"/>
  <c r="I316"/>
  <c r="I324"/>
  <c r="I319"/>
  <c r="I321"/>
  <c r="I318"/>
  <c r="I317"/>
  <c r="I366"/>
  <c r="I368"/>
  <c r="I367"/>
  <c r="J364"/>
  <c r="I365"/>
  <c r="I14"/>
  <c r="F103"/>
  <c r="F101"/>
  <c r="F104"/>
  <c r="F102"/>
  <c r="G100"/>
  <c r="F53"/>
  <c r="F51"/>
  <c r="F49"/>
  <c r="F47"/>
  <c r="F45"/>
  <c r="F48"/>
  <c r="F46"/>
  <c r="G44"/>
  <c r="F52"/>
  <c r="F50"/>
  <c r="L73"/>
  <c r="L74"/>
  <c r="L75"/>
  <c r="L72"/>
  <c r="M71"/>
  <c r="M298"/>
  <c r="L301"/>
  <c r="L300"/>
  <c r="L306"/>
  <c r="L299"/>
  <c r="L307"/>
  <c r="L305"/>
  <c r="L304"/>
  <c r="L303"/>
  <c r="L302"/>
  <c r="L378"/>
  <c r="L377"/>
  <c r="L375"/>
  <c r="M374"/>
  <c r="L376"/>
  <c r="L54"/>
  <c r="F65"/>
  <c r="F63"/>
  <c r="F61"/>
  <c r="F62"/>
  <c r="F60"/>
  <c r="G59"/>
  <c r="F64"/>
  <c r="F287"/>
  <c r="F286"/>
  <c r="F285"/>
  <c r="F284"/>
  <c r="F290"/>
  <c r="F283"/>
  <c r="F282"/>
  <c r="G281"/>
  <c r="F289"/>
  <c r="F288"/>
  <c r="F377"/>
  <c r="F375"/>
  <c r="F378"/>
  <c r="F376"/>
  <c r="G374"/>
  <c r="F397"/>
  <c r="F395"/>
  <c r="F398"/>
  <c r="F396"/>
  <c r="G394"/>
  <c r="J19"/>
  <c r="I22"/>
  <c r="I23"/>
  <c r="I21"/>
  <c r="I25"/>
  <c r="I24"/>
  <c r="I20"/>
  <c r="J177"/>
  <c r="J175"/>
  <c r="J173"/>
  <c r="J171"/>
  <c r="J169"/>
  <c r="J176"/>
  <c r="J170"/>
  <c r="J172"/>
  <c r="J174"/>
  <c r="M32"/>
  <c r="M36"/>
  <c r="M35"/>
  <c r="M34"/>
  <c r="M33"/>
  <c r="L388"/>
  <c r="L387"/>
  <c r="L385"/>
  <c r="M384"/>
  <c r="L386"/>
  <c r="F75"/>
  <c r="F73"/>
  <c r="F74"/>
  <c r="F72"/>
  <c r="G71"/>
  <c r="F410"/>
  <c r="F406"/>
  <c r="F411"/>
  <c r="F409"/>
  <c r="F407"/>
  <c r="F405"/>
  <c r="F408"/>
  <c r="F235"/>
  <c r="F233"/>
  <c r="F231"/>
  <c r="F229"/>
  <c r="F227"/>
  <c r="F230"/>
  <c r="F228"/>
  <c r="F234"/>
  <c r="F226"/>
  <c r="G225"/>
  <c r="F236"/>
  <c r="F232"/>
  <c r="L179"/>
  <c r="M168"/>
  <c r="L178"/>
  <c r="L175"/>
  <c r="L174"/>
  <c r="L177"/>
  <c r="L172"/>
  <c r="L171"/>
  <c r="L173"/>
  <c r="L176"/>
  <c r="L170"/>
  <c r="L169"/>
  <c r="I195"/>
  <c r="I193"/>
  <c r="I191"/>
  <c r="I189"/>
  <c r="I197"/>
  <c r="I196"/>
  <c r="I194"/>
  <c r="I198"/>
  <c r="J187"/>
  <c r="I188"/>
  <c r="I190"/>
  <c r="I192"/>
  <c r="L212"/>
  <c r="L211"/>
  <c r="L217"/>
  <c r="L210"/>
  <c r="L209"/>
  <c r="L215"/>
  <c r="L208"/>
  <c r="L207"/>
  <c r="M206"/>
  <c r="L214"/>
  <c r="L213"/>
  <c r="L216"/>
  <c r="L21" i="8" l="1"/>
  <c r="O274"/>
  <c r="K75" i="10"/>
  <c r="K39"/>
  <c r="F204"/>
  <c r="M254" i="7"/>
  <c r="M425" i="8"/>
  <c r="M417"/>
  <c r="M422"/>
  <c r="M423"/>
  <c r="M428"/>
  <c r="M420"/>
  <c r="M421"/>
  <c r="M426"/>
  <c r="M418"/>
  <c r="M427"/>
  <c r="M419"/>
  <c r="M424"/>
  <c r="F159" i="10"/>
  <c r="L125"/>
  <c r="L169"/>
  <c r="L85"/>
  <c r="J487" i="8"/>
  <c r="J479"/>
  <c r="J482"/>
  <c r="J485"/>
  <c r="J477"/>
  <c r="J480"/>
  <c r="J483"/>
  <c r="J486"/>
  <c r="J478"/>
  <c r="J481"/>
  <c r="J484"/>
  <c r="J476"/>
  <c r="J489" s="1"/>
  <c r="I430"/>
  <c r="L389" i="5"/>
  <c r="F369"/>
  <c r="I274"/>
  <c r="I95"/>
  <c r="F51" i="10"/>
  <c r="H33"/>
  <c r="E39"/>
  <c r="H63"/>
  <c r="L120"/>
  <c r="L194"/>
  <c r="K51"/>
  <c r="H45"/>
  <c r="K33"/>
  <c r="L430" i="8"/>
  <c r="F130" i="10"/>
  <c r="J424" i="8"/>
  <c r="J427"/>
  <c r="J419"/>
  <c r="J422"/>
  <c r="J425"/>
  <c r="J417"/>
  <c r="J428"/>
  <c r="J420"/>
  <c r="J423"/>
  <c r="J426"/>
  <c r="J418"/>
  <c r="J421"/>
  <c r="M486"/>
  <c r="M481"/>
  <c r="M482"/>
  <c r="M483"/>
  <c r="M476"/>
  <c r="M484"/>
  <c r="M477"/>
  <c r="M485"/>
  <c r="M478"/>
  <c r="M479"/>
  <c r="M487"/>
  <c r="M480"/>
  <c r="L489"/>
  <c r="O489"/>
  <c r="P487"/>
  <c r="P479"/>
  <c r="P482"/>
  <c r="P485"/>
  <c r="P477"/>
  <c r="P480"/>
  <c r="P483"/>
  <c r="P486"/>
  <c r="P478"/>
  <c r="P481"/>
  <c r="P484"/>
  <c r="P476"/>
  <c r="I140" i="10"/>
  <c r="O430" i="8"/>
  <c r="J213" i="7"/>
  <c r="I100" i="10"/>
  <c r="F85"/>
  <c r="F115"/>
  <c r="L135"/>
  <c r="I489" i="8"/>
  <c r="L130" i="10"/>
  <c r="P427" i="8"/>
  <c r="P422"/>
  <c r="P425"/>
  <c r="P417"/>
  <c r="P428"/>
  <c r="P420"/>
  <c r="P423"/>
  <c r="P426"/>
  <c r="P418"/>
  <c r="P421"/>
  <c r="P424"/>
  <c r="P419"/>
  <c r="I184" i="10"/>
  <c r="J305" i="7"/>
  <c r="P305"/>
  <c r="P1203"/>
  <c r="J1177"/>
  <c r="P1169"/>
  <c r="P1172"/>
  <c r="P1170"/>
  <c r="P1171"/>
  <c r="P1174"/>
  <c r="J557"/>
  <c r="O323"/>
  <c r="J155"/>
  <c r="H1247"/>
  <c r="L15"/>
  <c r="M622"/>
  <c r="L1027" i="6"/>
  <c r="L1022"/>
  <c r="L1019"/>
  <c r="L1025"/>
  <c r="L1020"/>
  <c r="L1023"/>
  <c r="L1026"/>
  <c r="L1021"/>
  <c r="L1024"/>
  <c r="L1018"/>
  <c r="I512"/>
  <c r="L395"/>
  <c r="I629"/>
  <c r="I1124"/>
  <c r="E909"/>
  <c r="H909"/>
  <c r="E200"/>
  <c r="I375"/>
  <c r="H1408"/>
  <c r="K112"/>
  <c r="I531"/>
  <c r="I570"/>
  <c r="I609"/>
  <c r="K1068"/>
  <c r="L29"/>
  <c r="L34"/>
  <c r="L26"/>
  <c r="L27"/>
  <c r="L32"/>
  <c r="L31"/>
  <c r="L33"/>
  <c r="L30"/>
  <c r="L25"/>
  <c r="L28"/>
  <c r="I551"/>
  <c r="I590"/>
  <c r="L106"/>
  <c r="L105"/>
  <c r="L104"/>
  <c r="L103"/>
  <c r="L108"/>
  <c r="L110"/>
  <c r="L109"/>
  <c r="L101"/>
  <c r="L107"/>
  <c r="L102"/>
  <c r="F342" i="5"/>
  <c r="L95"/>
  <c r="L342"/>
  <c r="I342"/>
  <c r="M368" i="8"/>
  <c r="M366"/>
  <c r="M369"/>
  <c r="M367"/>
  <c r="P369"/>
  <c r="P367"/>
  <c r="P368"/>
  <c r="P366"/>
  <c r="J369"/>
  <c r="J367"/>
  <c r="J368"/>
  <c r="J366"/>
  <c r="M320"/>
  <c r="M318"/>
  <c r="M321"/>
  <c r="M319"/>
  <c r="M317"/>
  <c r="J321"/>
  <c r="J319"/>
  <c r="J317"/>
  <c r="J320"/>
  <c r="J318"/>
  <c r="P321"/>
  <c r="P319"/>
  <c r="P317"/>
  <c r="P320"/>
  <c r="P318"/>
  <c r="L223"/>
  <c r="J21"/>
  <c r="P233"/>
  <c r="P229"/>
  <c r="P231"/>
  <c r="P234"/>
  <c r="P232"/>
  <c r="P230"/>
  <c r="P235"/>
  <c r="P236"/>
  <c r="P383"/>
  <c r="P381"/>
  <c r="P386"/>
  <c r="P378"/>
  <c r="P384"/>
  <c r="P389"/>
  <c r="P382"/>
  <c r="P387"/>
  <c r="P388"/>
  <c r="P380"/>
  <c r="P385"/>
  <c r="P379"/>
  <c r="J48"/>
  <c r="J50"/>
  <c r="J47"/>
  <c r="J46"/>
  <c r="J53"/>
  <c r="J52"/>
  <c r="J51"/>
  <c r="J49"/>
  <c r="L358"/>
  <c r="P93"/>
  <c r="P95"/>
  <c r="P96"/>
  <c r="P97"/>
  <c r="P91"/>
  <c r="P94"/>
  <c r="P92"/>
  <c r="P98"/>
  <c r="I140"/>
  <c r="J169"/>
  <c r="P270"/>
  <c r="P266"/>
  <c r="P269"/>
  <c r="P268"/>
  <c r="P267"/>
  <c r="P265"/>
  <c r="P271"/>
  <c r="P272"/>
  <c r="F412" i="5"/>
  <c r="F399"/>
  <c r="L237"/>
  <c r="M54"/>
  <c r="M418" i="7"/>
  <c r="I1106"/>
  <c r="I1104"/>
  <c r="I1102"/>
  <c r="I1100"/>
  <c r="I1105"/>
  <c r="J1099"/>
  <c r="I1101"/>
  <c r="I1103"/>
  <c r="L1106"/>
  <c r="L1103"/>
  <c r="M1099"/>
  <c r="L1105"/>
  <c r="L1104"/>
  <c r="L1102"/>
  <c r="L1100"/>
  <c r="L1101"/>
  <c r="O1106"/>
  <c r="O1105"/>
  <c r="O1101"/>
  <c r="O1102"/>
  <c r="O1100"/>
  <c r="P1099"/>
  <c r="O1104"/>
  <c r="O1103"/>
  <c r="L21"/>
  <c r="J121"/>
  <c r="L48"/>
  <c r="J148"/>
  <c r="M424"/>
  <c r="I524"/>
  <c r="N1216"/>
  <c r="K424"/>
  <c r="L59"/>
  <c r="L81"/>
  <c r="L1014"/>
  <c r="L89"/>
  <c r="I544"/>
  <c r="M401"/>
  <c r="L23"/>
  <c r="L1160"/>
  <c r="O1160"/>
  <c r="J401"/>
  <c r="L16"/>
  <c r="L24"/>
  <c r="L51"/>
  <c r="J180"/>
  <c r="H418"/>
  <c r="M394"/>
  <c r="K1216"/>
  <c r="N1253"/>
  <c r="I1160"/>
  <c r="J119"/>
  <c r="J181"/>
  <c r="O996"/>
  <c r="J117"/>
  <c r="J387"/>
  <c r="M675"/>
  <c r="N1223"/>
  <c r="J675"/>
  <c r="P662"/>
  <c r="H1216"/>
  <c r="N1247"/>
  <c r="P288"/>
  <c r="P238"/>
  <c r="H153" i="6"/>
  <c r="H123"/>
  <c r="E1049"/>
  <c r="F824"/>
  <c r="K1160"/>
  <c r="I492"/>
  <c r="L1062"/>
  <c r="L1058"/>
  <c r="L1059"/>
  <c r="L1065"/>
  <c r="L1057"/>
  <c r="L1064"/>
  <c r="L1060"/>
  <c r="L1063"/>
  <c r="L1061"/>
  <c r="L1066"/>
  <c r="F609"/>
  <c r="F687"/>
  <c r="F765"/>
  <c r="L882"/>
  <c r="H1340"/>
  <c r="H1030"/>
  <c r="K1232"/>
  <c r="L38" i="5"/>
  <c r="J358"/>
  <c r="F358"/>
  <c r="I358"/>
  <c r="L358"/>
  <c r="G358"/>
  <c r="J12"/>
  <c r="J10"/>
  <c r="J7"/>
  <c r="J6"/>
  <c r="J9"/>
  <c r="J11"/>
  <c r="J8"/>
  <c r="I85"/>
  <c r="M253"/>
  <c r="M249"/>
  <c r="M255"/>
  <c r="M246"/>
  <c r="M250"/>
  <c r="M256"/>
  <c r="M247"/>
  <c r="M251"/>
  <c r="M252"/>
  <c r="M248"/>
  <c r="M254"/>
  <c r="J253"/>
  <c r="J249"/>
  <c r="J246"/>
  <c r="J251"/>
  <c r="J250"/>
  <c r="J252"/>
  <c r="J256"/>
  <c r="J248"/>
  <c r="J255"/>
  <c r="J247"/>
  <c r="J254"/>
  <c r="I258"/>
  <c r="L258"/>
  <c r="F258"/>
  <c r="F38"/>
  <c r="J180"/>
  <c r="L162"/>
  <c r="G155"/>
  <c r="G153"/>
  <c r="G154"/>
  <c r="I389"/>
  <c r="J76"/>
  <c r="I121"/>
  <c r="M155"/>
  <c r="M153"/>
  <c r="M154"/>
  <c r="F162"/>
  <c r="J224" i="7"/>
  <c r="J238"/>
  <c r="P213"/>
  <c r="M701"/>
  <c r="P464"/>
  <c r="M213"/>
  <c r="M125" i="8"/>
  <c r="P125"/>
  <c r="M11"/>
  <c r="I274"/>
  <c r="M502"/>
  <c r="M500"/>
  <c r="M498"/>
  <c r="M496"/>
  <c r="M497"/>
  <c r="M499"/>
  <c r="M501"/>
  <c r="M503"/>
  <c r="P63"/>
  <c r="P64"/>
  <c r="M155"/>
  <c r="M21"/>
  <c r="J291"/>
  <c r="J111"/>
  <c r="I239"/>
  <c r="M447"/>
  <c r="M445"/>
  <c r="M443"/>
  <c r="M441"/>
  <c r="M439"/>
  <c r="M437"/>
  <c r="M448"/>
  <c r="M440"/>
  <c r="M442"/>
  <c r="M444"/>
  <c r="M438"/>
  <c r="M446"/>
  <c r="M337"/>
  <c r="M335"/>
  <c r="M333"/>
  <c r="M331"/>
  <c r="M336"/>
  <c r="M332"/>
  <c r="M334"/>
  <c r="M330"/>
  <c r="L274"/>
  <c r="J354"/>
  <c r="J353"/>
  <c r="J352"/>
  <c r="J355"/>
  <c r="J348"/>
  <c r="J350"/>
  <c r="J351"/>
  <c r="J349"/>
  <c r="O257"/>
  <c r="M140"/>
  <c r="P9"/>
  <c r="P8"/>
  <c r="M52"/>
  <c r="M50"/>
  <c r="M48"/>
  <c r="M46"/>
  <c r="M49"/>
  <c r="M47"/>
  <c r="M53"/>
  <c r="M51"/>
  <c r="I100"/>
  <c r="M109"/>
  <c r="M108"/>
  <c r="P108"/>
  <c r="P109"/>
  <c r="M257"/>
  <c r="J371"/>
  <c r="L291"/>
  <c r="P309"/>
  <c r="M220"/>
  <c r="M219"/>
  <c r="M218"/>
  <c r="M217"/>
  <c r="M97"/>
  <c r="M95"/>
  <c r="M93"/>
  <c r="M91"/>
  <c r="M92"/>
  <c r="M98"/>
  <c r="M96"/>
  <c r="M94"/>
  <c r="I391"/>
  <c r="L469"/>
  <c r="J136"/>
  <c r="J135"/>
  <c r="J134"/>
  <c r="J137"/>
  <c r="J138"/>
  <c r="J133"/>
  <c r="I506"/>
  <c r="J250"/>
  <c r="J249"/>
  <c r="J248"/>
  <c r="J247"/>
  <c r="J254"/>
  <c r="J253"/>
  <c r="J252"/>
  <c r="J251"/>
  <c r="L506"/>
  <c r="O66"/>
  <c r="J209"/>
  <c r="J407"/>
  <c r="J405"/>
  <c r="J403"/>
  <c r="J401"/>
  <c r="J399"/>
  <c r="J397"/>
  <c r="J404"/>
  <c r="J398"/>
  <c r="J406"/>
  <c r="J400"/>
  <c r="J408"/>
  <c r="J402"/>
  <c r="L450"/>
  <c r="P506"/>
  <c r="O11"/>
  <c r="L55"/>
  <c r="J98"/>
  <c r="J96"/>
  <c r="J94"/>
  <c r="J92"/>
  <c r="J95"/>
  <c r="J93"/>
  <c r="J91"/>
  <c r="J97"/>
  <c r="O111"/>
  <c r="M302"/>
  <c r="M301"/>
  <c r="M303"/>
  <c r="M305"/>
  <c r="M304"/>
  <c r="M299"/>
  <c r="M306"/>
  <c r="M300"/>
  <c r="O323"/>
  <c r="L100"/>
  <c r="P18"/>
  <c r="P19"/>
  <c r="M83"/>
  <c r="J305"/>
  <c r="J304"/>
  <c r="J306"/>
  <c r="J300"/>
  <c r="J299"/>
  <c r="J302"/>
  <c r="J301"/>
  <c r="J303"/>
  <c r="M467"/>
  <c r="M465"/>
  <c r="M463"/>
  <c r="M461"/>
  <c r="M459"/>
  <c r="M457"/>
  <c r="M466"/>
  <c r="M458"/>
  <c r="M460"/>
  <c r="M462"/>
  <c r="M456"/>
  <c r="M464"/>
  <c r="L371"/>
  <c r="M239"/>
  <c r="M66"/>
  <c r="J155"/>
  <c r="J503"/>
  <c r="J501"/>
  <c r="J499"/>
  <c r="J497"/>
  <c r="J500"/>
  <c r="J498"/>
  <c r="J502"/>
  <c r="J496"/>
  <c r="I257"/>
  <c r="P340"/>
  <c r="J223"/>
  <c r="L391"/>
  <c r="M169"/>
  <c r="L323"/>
  <c r="I469"/>
  <c r="I410"/>
  <c r="M351"/>
  <c r="M350"/>
  <c r="M355"/>
  <c r="M354"/>
  <c r="M353"/>
  <c r="M352"/>
  <c r="M348"/>
  <c r="M349"/>
  <c r="L340"/>
  <c r="M272"/>
  <c r="M270"/>
  <c r="M268"/>
  <c r="M266"/>
  <c r="M271"/>
  <c r="M269"/>
  <c r="M267"/>
  <c r="M265"/>
  <c r="I358"/>
  <c r="L111"/>
  <c r="P209"/>
  <c r="J448"/>
  <c r="J446"/>
  <c r="J444"/>
  <c r="J442"/>
  <c r="J440"/>
  <c r="J438"/>
  <c r="J443"/>
  <c r="J445"/>
  <c r="J439"/>
  <c r="J447"/>
  <c r="J441"/>
  <c r="J437"/>
  <c r="L410"/>
  <c r="M408"/>
  <c r="M406"/>
  <c r="M404"/>
  <c r="M402"/>
  <c r="M400"/>
  <c r="M398"/>
  <c r="M401"/>
  <c r="M407"/>
  <c r="M403"/>
  <c r="M397"/>
  <c r="M405"/>
  <c r="M399"/>
  <c r="I323"/>
  <c r="M193"/>
  <c r="O140"/>
  <c r="O21"/>
  <c r="J336"/>
  <c r="J334"/>
  <c r="J332"/>
  <c r="J330"/>
  <c r="J331"/>
  <c r="J337"/>
  <c r="J333"/>
  <c r="J335"/>
  <c r="J271"/>
  <c r="J269"/>
  <c r="J267"/>
  <c r="J265"/>
  <c r="J266"/>
  <c r="J272"/>
  <c r="J270"/>
  <c r="J268"/>
  <c r="M387"/>
  <c r="M385"/>
  <c r="M383"/>
  <c r="M381"/>
  <c r="M379"/>
  <c r="M382"/>
  <c r="M389"/>
  <c r="M388"/>
  <c r="M380"/>
  <c r="M386"/>
  <c r="M378"/>
  <c r="M384"/>
  <c r="P450"/>
  <c r="J466"/>
  <c r="J464"/>
  <c r="J462"/>
  <c r="J460"/>
  <c r="J458"/>
  <c r="J456"/>
  <c r="J461"/>
  <c r="J465"/>
  <c r="J459"/>
  <c r="J467"/>
  <c r="J463"/>
  <c r="J457"/>
  <c r="J236"/>
  <c r="J234"/>
  <c r="J232"/>
  <c r="J230"/>
  <c r="J231"/>
  <c r="J229"/>
  <c r="J235"/>
  <c r="J233"/>
  <c r="P358"/>
  <c r="P252"/>
  <c r="P251"/>
  <c r="P250"/>
  <c r="P249"/>
  <c r="P248"/>
  <c r="P247"/>
  <c r="P254"/>
  <c r="P253"/>
  <c r="J125"/>
  <c r="I450"/>
  <c r="I371"/>
  <c r="M288"/>
  <c r="M286"/>
  <c r="M284"/>
  <c r="M285"/>
  <c r="M281"/>
  <c r="M283"/>
  <c r="M282"/>
  <c r="M287"/>
  <c r="L309"/>
  <c r="P291"/>
  <c r="P410"/>
  <c r="P469"/>
  <c r="P138"/>
  <c r="P137"/>
  <c r="P133"/>
  <c r="P135"/>
  <c r="P134"/>
  <c r="P136"/>
  <c r="J389"/>
  <c r="J388"/>
  <c r="J386"/>
  <c r="J384"/>
  <c r="J382"/>
  <c r="J380"/>
  <c r="J378"/>
  <c r="J385"/>
  <c r="J383"/>
  <c r="J381"/>
  <c r="J387"/>
  <c r="J379"/>
  <c r="I309"/>
  <c r="I340"/>
  <c r="I1125" i="7"/>
  <c r="J1122"/>
  <c r="J1120"/>
  <c r="J1118"/>
  <c r="J1116"/>
  <c r="J1117"/>
  <c r="J1123"/>
  <c r="J1115"/>
  <c r="J1121"/>
  <c r="J1119"/>
  <c r="M1142"/>
  <c r="M1140"/>
  <c r="M1138"/>
  <c r="M1136"/>
  <c r="M1134"/>
  <c r="M1135"/>
  <c r="M1141"/>
  <c r="M1139"/>
  <c r="M1137"/>
  <c r="P1141"/>
  <c r="P1139"/>
  <c r="P1137"/>
  <c r="P1135"/>
  <c r="P1140"/>
  <c r="P1138"/>
  <c r="P1136"/>
  <c r="P1142"/>
  <c r="P1134"/>
  <c r="J118"/>
  <c r="L27"/>
  <c r="L484"/>
  <c r="M200"/>
  <c r="J570"/>
  <c r="P609"/>
  <c r="P636"/>
  <c r="I29"/>
  <c r="J29"/>
  <c r="H29"/>
  <c r="G29"/>
  <c r="J123"/>
  <c r="P1156"/>
  <c r="P1155"/>
  <c r="P1158"/>
  <c r="P1153"/>
  <c r="P1152"/>
  <c r="P1154"/>
  <c r="P1157"/>
  <c r="P1060"/>
  <c r="O1065"/>
  <c r="O1064"/>
  <c r="O1071"/>
  <c r="O1066"/>
  <c r="O1072"/>
  <c r="O1068"/>
  <c r="O1067"/>
  <c r="O1062"/>
  <c r="O1061"/>
  <c r="O1070"/>
  <c r="O1069"/>
  <c r="O1063"/>
  <c r="J122"/>
  <c r="H374"/>
  <c r="I484"/>
  <c r="J481"/>
  <c r="J479"/>
  <c r="J477"/>
  <c r="J475"/>
  <c r="J473"/>
  <c r="J471"/>
  <c r="J480"/>
  <c r="J472"/>
  <c r="J474"/>
  <c r="J482"/>
  <c r="J476"/>
  <c r="J478"/>
  <c r="I504"/>
  <c r="M464"/>
  <c r="S200"/>
  <c r="M323"/>
  <c r="N412"/>
  <c r="J583"/>
  <c r="I25"/>
  <c r="H25"/>
  <c r="G25"/>
  <c r="J25"/>
  <c r="L30"/>
  <c r="L1034"/>
  <c r="L49"/>
  <c r="G60"/>
  <c r="J60"/>
  <c r="I60"/>
  <c r="H60"/>
  <c r="J184"/>
  <c r="I85"/>
  <c r="H85"/>
  <c r="G85"/>
  <c r="J85"/>
  <c r="K412"/>
  <c r="P254"/>
  <c r="J688"/>
  <c r="H412"/>
  <c r="M1123"/>
  <c r="M1121"/>
  <c r="M1119"/>
  <c r="M1117"/>
  <c r="M1115"/>
  <c r="M1122"/>
  <c r="M1120"/>
  <c r="M1118"/>
  <c r="M1116"/>
  <c r="L45"/>
  <c r="L55"/>
  <c r="L78"/>
  <c r="L26"/>
  <c r="J152"/>
  <c r="I464"/>
  <c r="J462"/>
  <c r="J460"/>
  <c r="J458"/>
  <c r="J456"/>
  <c r="J454"/>
  <c r="J452"/>
  <c r="J461"/>
  <c r="J453"/>
  <c r="J459"/>
  <c r="J455"/>
  <c r="J457"/>
  <c r="J451"/>
  <c r="J186"/>
  <c r="M557"/>
  <c r="P524"/>
  <c r="J1030"/>
  <c r="J1028"/>
  <c r="J1026"/>
  <c r="J1024"/>
  <c r="J1031"/>
  <c r="J1023"/>
  <c r="J1029"/>
  <c r="J1027"/>
  <c r="J1025"/>
  <c r="G90"/>
  <c r="J90"/>
  <c r="I90"/>
  <c r="H90"/>
  <c r="L1144"/>
  <c r="M1012"/>
  <c r="M1010"/>
  <c r="M1008"/>
  <c r="M1006"/>
  <c r="M1004"/>
  <c r="M1007"/>
  <c r="M1005"/>
  <c r="M1011"/>
  <c r="M1009"/>
  <c r="O1144"/>
  <c r="G88"/>
  <c r="J88"/>
  <c r="I88"/>
  <c r="H88"/>
  <c r="G387"/>
  <c r="K391"/>
  <c r="K390"/>
  <c r="K389"/>
  <c r="N397"/>
  <c r="N398"/>
  <c r="N396"/>
  <c r="J444"/>
  <c r="P484"/>
  <c r="I1144"/>
  <c r="L20"/>
  <c r="G56"/>
  <c r="H56"/>
  <c r="J56"/>
  <c r="I56"/>
  <c r="M1158"/>
  <c r="M1152"/>
  <c r="M1157"/>
  <c r="M1154"/>
  <c r="M1153"/>
  <c r="M1156"/>
  <c r="M1155"/>
  <c r="L53"/>
  <c r="P1041"/>
  <c r="O1044"/>
  <c r="O1043"/>
  <c r="O1049"/>
  <c r="O1048"/>
  <c r="O1042"/>
  <c r="O1050"/>
  <c r="O1045"/>
  <c r="O1051"/>
  <c r="O1047"/>
  <c r="O1046"/>
  <c r="G394"/>
  <c r="J254"/>
  <c r="N387"/>
  <c r="J993"/>
  <c r="J986"/>
  <c r="J985"/>
  <c r="J992"/>
  <c r="J991"/>
  <c r="J990"/>
  <c r="J989"/>
  <c r="J988"/>
  <c r="J987"/>
  <c r="G58"/>
  <c r="J58"/>
  <c r="I58"/>
  <c r="H58"/>
  <c r="O1125"/>
  <c r="I91"/>
  <c r="J91"/>
  <c r="H91"/>
  <c r="G91"/>
  <c r="J270"/>
  <c r="L524"/>
  <c r="N389"/>
  <c r="N391"/>
  <c r="N390"/>
  <c r="N374"/>
  <c r="J609"/>
  <c r="J649"/>
  <c r="K1241"/>
  <c r="H1253"/>
  <c r="L1125"/>
  <c r="M991"/>
  <c r="M990"/>
  <c r="M989"/>
  <c r="M988"/>
  <c r="M987"/>
  <c r="M986"/>
  <c r="M993"/>
  <c r="M992"/>
  <c r="M985"/>
  <c r="P988"/>
  <c r="P987"/>
  <c r="P993"/>
  <c r="P986"/>
  <c r="P985"/>
  <c r="P992"/>
  <c r="P991"/>
  <c r="P990"/>
  <c r="P989"/>
  <c r="L83"/>
  <c r="J185"/>
  <c r="M501"/>
  <c r="M499"/>
  <c r="M497"/>
  <c r="M495"/>
  <c r="M493"/>
  <c r="M491"/>
  <c r="M502"/>
  <c r="M494"/>
  <c r="M500"/>
  <c r="M498"/>
  <c r="M496"/>
  <c r="M492"/>
  <c r="J418"/>
  <c r="J521"/>
  <c r="J519"/>
  <c r="J517"/>
  <c r="J515"/>
  <c r="J513"/>
  <c r="J511"/>
  <c r="J516"/>
  <c r="J522"/>
  <c r="J514"/>
  <c r="J520"/>
  <c r="J512"/>
  <c r="J518"/>
  <c r="P270"/>
  <c r="N359"/>
  <c r="N415"/>
  <c r="N414"/>
  <c r="J636"/>
  <c r="J1041"/>
  <c r="I1050"/>
  <c r="I1049"/>
  <c r="I1042"/>
  <c r="I1051"/>
  <c r="I1045"/>
  <c r="I1044"/>
  <c r="I1047"/>
  <c r="I1046"/>
  <c r="I1048"/>
  <c r="I1043"/>
  <c r="O1014"/>
  <c r="L79"/>
  <c r="H420"/>
  <c r="H421"/>
  <c r="H383"/>
  <c r="H384"/>
  <c r="H382"/>
  <c r="P504"/>
  <c r="I57"/>
  <c r="G57"/>
  <c r="J57"/>
  <c r="H57"/>
  <c r="O1034"/>
  <c r="L52"/>
  <c r="M541"/>
  <c r="M539"/>
  <c r="M537"/>
  <c r="M535"/>
  <c r="M533"/>
  <c r="M531"/>
  <c r="M540"/>
  <c r="M532"/>
  <c r="M538"/>
  <c r="M536"/>
  <c r="M542"/>
  <c r="M534"/>
  <c r="N421"/>
  <c r="N420"/>
  <c r="I996"/>
  <c r="L76"/>
  <c r="J1011"/>
  <c r="J1009"/>
  <c r="J1007"/>
  <c r="J1005"/>
  <c r="J1010"/>
  <c r="J1008"/>
  <c r="J1006"/>
  <c r="J1012"/>
  <c r="J1004"/>
  <c r="I87"/>
  <c r="G87"/>
  <c r="J87"/>
  <c r="H87"/>
  <c r="L504"/>
  <c r="K384"/>
  <c r="K382"/>
  <c r="K383"/>
  <c r="L93"/>
  <c r="J1060"/>
  <c r="I1071"/>
  <c r="I1070"/>
  <c r="I1063"/>
  <c r="I1062"/>
  <c r="I1068"/>
  <c r="I1067"/>
  <c r="I1061"/>
  <c r="I1069"/>
  <c r="I1064"/>
  <c r="I1072"/>
  <c r="I1066"/>
  <c r="I1065"/>
  <c r="I1034"/>
  <c r="J150"/>
  <c r="P1011"/>
  <c r="P1009"/>
  <c r="P1007"/>
  <c r="P1005"/>
  <c r="P1012"/>
  <c r="P1004"/>
  <c r="P1010"/>
  <c r="P1008"/>
  <c r="P1006"/>
  <c r="G424"/>
  <c r="M444"/>
  <c r="M482"/>
  <c r="M480"/>
  <c r="M478"/>
  <c r="M476"/>
  <c r="M474"/>
  <c r="M472"/>
  <c r="M477"/>
  <c r="M481"/>
  <c r="M475"/>
  <c r="M471"/>
  <c r="M479"/>
  <c r="M473"/>
  <c r="H401"/>
  <c r="J394"/>
  <c r="J542"/>
  <c r="J540"/>
  <c r="J538"/>
  <c r="J536"/>
  <c r="J534"/>
  <c r="J532"/>
  <c r="J535"/>
  <c r="J541"/>
  <c r="J533"/>
  <c r="J539"/>
  <c r="J531"/>
  <c r="J537"/>
  <c r="N1230"/>
  <c r="J1141"/>
  <c r="J1139"/>
  <c r="J1137"/>
  <c r="J1135"/>
  <c r="J1138"/>
  <c r="J1136"/>
  <c r="J1142"/>
  <c r="J1134"/>
  <c r="J1140"/>
  <c r="L47"/>
  <c r="J154"/>
  <c r="G62"/>
  <c r="I62"/>
  <c r="H62"/>
  <c r="J62"/>
  <c r="P1030"/>
  <c r="P1028"/>
  <c r="P1026"/>
  <c r="P1024"/>
  <c r="P1025"/>
  <c r="P1031"/>
  <c r="P1023"/>
  <c r="P1029"/>
  <c r="P1027"/>
  <c r="I61"/>
  <c r="J61"/>
  <c r="H61"/>
  <c r="G61"/>
  <c r="J147"/>
  <c r="H389"/>
  <c r="H391"/>
  <c r="H390"/>
  <c r="L544"/>
  <c r="J502"/>
  <c r="J500"/>
  <c r="J498"/>
  <c r="J496"/>
  <c r="J494"/>
  <c r="J492"/>
  <c r="J497"/>
  <c r="J501"/>
  <c r="J493"/>
  <c r="J499"/>
  <c r="J491"/>
  <c r="J495"/>
  <c r="K398"/>
  <c r="K396"/>
  <c r="K397"/>
  <c r="J662"/>
  <c r="M636"/>
  <c r="H1223"/>
  <c r="M1031"/>
  <c r="M1029"/>
  <c r="M1027"/>
  <c r="M1025"/>
  <c r="M1023"/>
  <c r="M1028"/>
  <c r="M1026"/>
  <c r="M1024"/>
  <c r="M1030"/>
  <c r="L1051"/>
  <c r="L1047"/>
  <c r="L1046"/>
  <c r="M1041"/>
  <c r="L1048"/>
  <c r="L1042"/>
  <c r="L1050"/>
  <c r="L1049"/>
  <c r="L1044"/>
  <c r="L1043"/>
  <c r="L1045"/>
  <c r="L1072"/>
  <c r="L1068"/>
  <c r="L1067"/>
  <c r="L1069"/>
  <c r="L1063"/>
  <c r="L1062"/>
  <c r="L1071"/>
  <c r="L1070"/>
  <c r="L1065"/>
  <c r="L1064"/>
  <c r="L1066"/>
  <c r="M1060"/>
  <c r="L1061"/>
  <c r="P1122"/>
  <c r="P1120"/>
  <c r="P1118"/>
  <c r="P1116"/>
  <c r="P1119"/>
  <c r="P1117"/>
  <c r="P1123"/>
  <c r="P1115"/>
  <c r="P1121"/>
  <c r="L82"/>
  <c r="L86"/>
  <c r="L28"/>
  <c r="H359"/>
  <c r="M522"/>
  <c r="M520"/>
  <c r="M518"/>
  <c r="M516"/>
  <c r="M514"/>
  <c r="M512"/>
  <c r="M521"/>
  <c r="M513"/>
  <c r="M519"/>
  <c r="M511"/>
  <c r="M517"/>
  <c r="M515"/>
  <c r="P557"/>
  <c r="H1241"/>
  <c r="J1154"/>
  <c r="J1153"/>
  <c r="J1155"/>
  <c r="J1157"/>
  <c r="J1156"/>
  <c r="J1158"/>
  <c r="J1152"/>
  <c r="I1014"/>
  <c r="L31"/>
  <c r="L996"/>
  <c r="G54"/>
  <c r="I54"/>
  <c r="H54"/>
  <c r="J54"/>
  <c r="G92"/>
  <c r="I92"/>
  <c r="H92"/>
  <c r="J92"/>
  <c r="K414"/>
  <c r="K415"/>
  <c r="P688"/>
  <c r="I336" i="6"/>
  <c r="E153"/>
  <c r="L49"/>
  <c r="L48"/>
  <c r="L47"/>
  <c r="L46"/>
  <c r="L1008"/>
  <c r="L1007"/>
  <c r="L1000"/>
  <c r="L999"/>
  <c r="L1006"/>
  <c r="L1005"/>
  <c r="L1004"/>
  <c r="L1003"/>
  <c r="L1002"/>
  <c r="L1001"/>
  <c r="L258"/>
  <c r="L317"/>
  <c r="I648"/>
  <c r="F668"/>
  <c r="F785"/>
  <c r="E1196"/>
  <c r="H1142"/>
  <c r="I1191"/>
  <c r="I1190"/>
  <c r="I1189"/>
  <c r="I1188"/>
  <c r="I1194"/>
  <c r="I1187"/>
  <c r="I1193"/>
  <c r="I1192"/>
  <c r="H1196"/>
  <c r="L1403"/>
  <c r="L1402"/>
  <c r="L1399"/>
  <c r="L1398"/>
  <c r="L1405"/>
  <c r="L1404"/>
  <c r="L1397"/>
  <c r="L1406"/>
  <c r="L1401"/>
  <c r="L1400"/>
  <c r="K1408"/>
  <c r="F34"/>
  <c r="F32"/>
  <c r="F30"/>
  <c r="F28"/>
  <c r="F26"/>
  <c r="F27"/>
  <c r="F33"/>
  <c r="F25"/>
  <c r="F31"/>
  <c r="F29"/>
  <c r="F120"/>
  <c r="F119"/>
  <c r="F121"/>
  <c r="L278"/>
  <c r="L375"/>
  <c r="F47"/>
  <c r="F46"/>
  <c r="F49"/>
  <c r="F48"/>
  <c r="F1006"/>
  <c r="F1005"/>
  <c r="F1004"/>
  <c r="F1003"/>
  <c r="F1002"/>
  <c r="F1001"/>
  <c r="F1008"/>
  <c r="F1007"/>
  <c r="F1000"/>
  <c r="F999"/>
  <c r="L239"/>
  <c r="F473"/>
  <c r="I668"/>
  <c r="F707"/>
  <c r="L590"/>
  <c r="I687"/>
  <c r="I824"/>
  <c r="L1298"/>
  <c r="L1297"/>
  <c r="L1301"/>
  <c r="L1300"/>
  <c r="L1295"/>
  <c r="L1302"/>
  <c r="L1296"/>
  <c r="L1299"/>
  <c r="L1209"/>
  <c r="L1208"/>
  <c r="L1207"/>
  <c r="L1206"/>
  <c r="L1212"/>
  <c r="L1205"/>
  <c r="L1211"/>
  <c r="L1210"/>
  <c r="H112"/>
  <c r="L174"/>
  <c r="H988"/>
  <c r="H986"/>
  <c r="H984"/>
  <c r="H982"/>
  <c r="H980"/>
  <c r="H985"/>
  <c r="H983"/>
  <c r="H989"/>
  <c r="H987"/>
  <c r="H981"/>
  <c r="I979"/>
  <c r="H142"/>
  <c r="L356"/>
  <c r="F278"/>
  <c r="L687"/>
  <c r="F551"/>
  <c r="E1340"/>
  <c r="I1046"/>
  <c r="I1044"/>
  <c r="I1042"/>
  <c r="I1040"/>
  <c r="I1038"/>
  <c r="I1047"/>
  <c r="I1039"/>
  <c r="I1045"/>
  <c r="I1043"/>
  <c r="I1041"/>
  <c r="F1265"/>
  <c r="F1266"/>
  <c r="F1264"/>
  <c r="F1263"/>
  <c r="F1262"/>
  <c r="F1261"/>
  <c r="F1260"/>
  <c r="F1259"/>
  <c r="F1281"/>
  <c r="F1280"/>
  <c r="F1282"/>
  <c r="F1284"/>
  <c r="F1283"/>
  <c r="F1278"/>
  <c r="F1277"/>
  <c r="F1279"/>
  <c r="L1283"/>
  <c r="L1282"/>
  <c r="L1284"/>
  <c r="L1278"/>
  <c r="L1277"/>
  <c r="L1280"/>
  <c r="L1279"/>
  <c r="L1281"/>
  <c r="L1173"/>
  <c r="L1172"/>
  <c r="L1176"/>
  <c r="L1175"/>
  <c r="L1174"/>
  <c r="L1170"/>
  <c r="L1171"/>
  <c r="L1169"/>
  <c r="L1365"/>
  <c r="L1364"/>
  <c r="L1370"/>
  <c r="L1363"/>
  <c r="L1369"/>
  <c r="L1368"/>
  <c r="L1367"/>
  <c r="L1366"/>
  <c r="H1214"/>
  <c r="L1357"/>
  <c r="F1428"/>
  <c r="I258"/>
  <c r="F336"/>
  <c r="L726"/>
  <c r="F570"/>
  <c r="I1068"/>
  <c r="F1406"/>
  <c r="F1405"/>
  <c r="F1397"/>
  <c r="F1403"/>
  <c r="F1402"/>
  <c r="F1401"/>
  <c r="F1400"/>
  <c r="F1404"/>
  <c r="F1399"/>
  <c r="F1398"/>
  <c r="F1230"/>
  <c r="F1229"/>
  <c r="F1228"/>
  <c r="F1227"/>
  <c r="F1226"/>
  <c r="F1225"/>
  <c r="F1224"/>
  <c r="F1223"/>
  <c r="E1250"/>
  <c r="F1171"/>
  <c r="F1170"/>
  <c r="F1176"/>
  <c r="F1175"/>
  <c r="F1174"/>
  <c r="F1173"/>
  <c r="F1172"/>
  <c r="F1169"/>
  <c r="E1178"/>
  <c r="L1260"/>
  <c r="L1259"/>
  <c r="L1265"/>
  <c r="L1264"/>
  <c r="L1263"/>
  <c r="L1266"/>
  <c r="L1262"/>
  <c r="L1261"/>
  <c r="I1278"/>
  <c r="I1277"/>
  <c r="I1283"/>
  <c r="I1282"/>
  <c r="I1284"/>
  <c r="I1279"/>
  <c r="I1281"/>
  <c r="I1280"/>
  <c r="F1207"/>
  <c r="F1206"/>
  <c r="F1212"/>
  <c r="F1205"/>
  <c r="F1211"/>
  <c r="F1210"/>
  <c r="F1209"/>
  <c r="F1208"/>
  <c r="K1250"/>
  <c r="L1188"/>
  <c r="L1187"/>
  <c r="L1194"/>
  <c r="L1193"/>
  <c r="L1192"/>
  <c r="L1191"/>
  <c r="L1190"/>
  <c r="L1189"/>
  <c r="I1248"/>
  <c r="I1247"/>
  <c r="I1246"/>
  <c r="I1245"/>
  <c r="I1244"/>
  <c r="I1243"/>
  <c r="I1242"/>
  <c r="I1241"/>
  <c r="L1428"/>
  <c r="E16"/>
  <c r="F13"/>
  <c r="F11"/>
  <c r="F9"/>
  <c r="F7"/>
  <c r="F14"/>
  <c r="F6"/>
  <c r="F12"/>
  <c r="F10"/>
  <c r="F8"/>
  <c r="K51"/>
  <c r="L336"/>
  <c r="F726"/>
  <c r="F1370"/>
  <c r="F1363"/>
  <c r="F1369"/>
  <c r="F1368"/>
  <c r="F1367"/>
  <c r="F1366"/>
  <c r="F1365"/>
  <c r="F1364"/>
  <c r="F1030"/>
  <c r="I1227"/>
  <c r="I1226"/>
  <c r="I1225"/>
  <c r="I1224"/>
  <c r="I1230"/>
  <c r="I1223"/>
  <c r="I1229"/>
  <c r="I1228"/>
  <c r="H1232"/>
  <c r="I16"/>
  <c r="F492"/>
  <c r="E51"/>
  <c r="F531"/>
  <c r="F1385"/>
  <c r="F1384"/>
  <c r="F1383"/>
  <c r="F1382"/>
  <c r="F1381"/>
  <c r="F1380"/>
  <c r="F1387"/>
  <c r="F1386"/>
  <c r="E1304"/>
  <c r="K1214"/>
  <c r="I48"/>
  <c r="I49"/>
  <c r="I47"/>
  <c r="I46"/>
  <c r="H51"/>
  <c r="I1003"/>
  <c r="I1002"/>
  <c r="I1008"/>
  <c r="I1001"/>
  <c r="I1007"/>
  <c r="I1006"/>
  <c r="I999"/>
  <c r="I1005"/>
  <c r="I1004"/>
  <c r="I1000"/>
  <c r="I414"/>
  <c r="F356"/>
  <c r="L200"/>
  <c r="F746"/>
  <c r="L531"/>
  <c r="L824"/>
  <c r="H1049"/>
  <c r="E1268"/>
  <c r="L1154"/>
  <c r="L1153"/>
  <c r="L1155"/>
  <c r="L1157"/>
  <c r="L1156"/>
  <c r="L1151"/>
  <c r="L1158"/>
  <c r="L1152"/>
  <c r="N1551"/>
  <c r="N1544"/>
  <c r="N1543"/>
  <c r="N1550"/>
  <c r="N1549"/>
  <c r="N1548"/>
  <c r="N1547"/>
  <c r="N1546"/>
  <c r="N1545"/>
  <c r="I1265"/>
  <c r="I1266"/>
  <c r="I1263"/>
  <c r="I1262"/>
  <c r="I1261"/>
  <c r="I1260"/>
  <c r="I1259"/>
  <c r="I1264"/>
  <c r="H1268"/>
  <c r="L297"/>
  <c r="L551"/>
  <c r="L707"/>
  <c r="F1142"/>
  <c r="E1232"/>
  <c r="F1243"/>
  <c r="F1242"/>
  <c r="F1248"/>
  <c r="F1241"/>
  <c r="F1247"/>
  <c r="F1246"/>
  <c r="F1245"/>
  <c r="F1244"/>
  <c r="K1268"/>
  <c r="L1387"/>
  <c r="L1386"/>
  <c r="L1385"/>
  <c r="L1384"/>
  <c r="L1383"/>
  <c r="L1382"/>
  <c r="L1381"/>
  <c r="L1380"/>
  <c r="H1178"/>
  <c r="I1157"/>
  <c r="I1156"/>
  <c r="I1154"/>
  <c r="I1153"/>
  <c r="I1155"/>
  <c r="I1158"/>
  <c r="I1152"/>
  <c r="I1151"/>
  <c r="I1368"/>
  <c r="I1367"/>
  <c r="I1366"/>
  <c r="I1365"/>
  <c r="I1364"/>
  <c r="I1363"/>
  <c r="I1370"/>
  <c r="I1369"/>
  <c r="L1338"/>
  <c r="L1337"/>
  <c r="K1196"/>
  <c r="H1250"/>
  <c r="F1357"/>
  <c r="F140"/>
  <c r="F138"/>
  <c r="F136"/>
  <c r="F134"/>
  <c r="F132"/>
  <c r="F139"/>
  <c r="F131"/>
  <c r="F137"/>
  <c r="F135"/>
  <c r="F133"/>
  <c r="K1009"/>
  <c r="K1008"/>
  <c r="K1006"/>
  <c r="K1004"/>
  <c r="K1002"/>
  <c r="K1000"/>
  <c r="K1001"/>
  <c r="K1007"/>
  <c r="K1005"/>
  <c r="K1003"/>
  <c r="K968"/>
  <c r="K961"/>
  <c r="K960"/>
  <c r="L959"/>
  <c r="K970"/>
  <c r="K962"/>
  <c r="K999"/>
  <c r="K969"/>
  <c r="K964"/>
  <c r="K963"/>
  <c r="K966"/>
  <c r="K965"/>
  <c r="K967"/>
  <c r="F512"/>
  <c r="L414"/>
  <c r="F590"/>
  <c r="H1550"/>
  <c r="H1549"/>
  <c r="H1548"/>
  <c r="H1547"/>
  <c r="H1546"/>
  <c r="H1545"/>
  <c r="H1551"/>
  <c r="H1544"/>
  <c r="H1543"/>
  <c r="I1134"/>
  <c r="I1133"/>
  <c r="I1137"/>
  <c r="I1136"/>
  <c r="I1139"/>
  <c r="I1138"/>
  <c r="I1140"/>
  <c r="I1135"/>
  <c r="F174"/>
  <c r="E37"/>
  <c r="I120"/>
  <c r="I119"/>
  <c r="I121"/>
  <c r="E1008"/>
  <c r="E1006"/>
  <c r="E1004"/>
  <c r="E1002"/>
  <c r="E1000"/>
  <c r="E970"/>
  <c r="E1007"/>
  <c r="E999"/>
  <c r="E1005"/>
  <c r="E1003"/>
  <c r="E1009"/>
  <c r="E1001"/>
  <c r="E967"/>
  <c r="E966"/>
  <c r="E965"/>
  <c r="F959"/>
  <c r="E960"/>
  <c r="E968"/>
  <c r="E962"/>
  <c r="E961"/>
  <c r="E969"/>
  <c r="E964"/>
  <c r="E963"/>
  <c r="F239"/>
  <c r="I726"/>
  <c r="F843"/>
  <c r="E1389"/>
  <c r="F1047"/>
  <c r="F1045"/>
  <c r="F1043"/>
  <c r="F1041"/>
  <c r="F1039"/>
  <c r="F1042"/>
  <c r="F1040"/>
  <c r="F1046"/>
  <c r="F1038"/>
  <c r="F1044"/>
  <c r="E1160"/>
  <c r="K1304"/>
  <c r="I37"/>
  <c r="I110"/>
  <c r="I108"/>
  <c r="I106"/>
  <c r="I104"/>
  <c r="I102"/>
  <c r="I105"/>
  <c r="I103"/>
  <c r="I109"/>
  <c r="I101"/>
  <c r="I107"/>
  <c r="F112"/>
  <c r="I172"/>
  <c r="I170"/>
  <c r="I168"/>
  <c r="I166"/>
  <c r="I164"/>
  <c r="I162"/>
  <c r="I169"/>
  <c r="I167"/>
  <c r="I171"/>
  <c r="I163"/>
  <c r="I165"/>
  <c r="F434"/>
  <c r="F629"/>
  <c r="I804"/>
  <c r="K1547"/>
  <c r="K1546"/>
  <c r="K1545"/>
  <c r="K1544"/>
  <c r="K1551"/>
  <c r="K1550"/>
  <c r="K1543"/>
  <c r="K1549"/>
  <c r="K1548"/>
  <c r="J1553"/>
  <c r="K1286"/>
  <c r="K1178"/>
  <c r="M1553"/>
  <c r="F198"/>
  <c r="F196"/>
  <c r="F197"/>
  <c r="H200"/>
  <c r="I197"/>
  <c r="I198"/>
  <c r="I196"/>
  <c r="F648"/>
  <c r="I1403"/>
  <c r="I1402"/>
  <c r="I1401"/>
  <c r="I1400"/>
  <c r="I1399"/>
  <c r="I1404"/>
  <c r="I1398"/>
  <c r="I1397"/>
  <c r="I1406"/>
  <c r="I1405"/>
  <c r="I1023"/>
  <c r="I1022"/>
  <c r="I1021"/>
  <c r="I1020"/>
  <c r="I1027"/>
  <c r="I1026"/>
  <c r="I1019"/>
  <c r="I1018"/>
  <c r="I1025"/>
  <c r="I1024"/>
  <c r="K1142"/>
  <c r="K1389"/>
  <c r="H1286"/>
  <c r="H1372"/>
  <c r="L1224"/>
  <c r="L1223"/>
  <c r="L1230"/>
  <c r="L1229"/>
  <c r="L1228"/>
  <c r="L1227"/>
  <c r="L1226"/>
  <c r="L1225"/>
  <c r="K1340"/>
  <c r="I1301"/>
  <c r="I1300"/>
  <c r="I1299"/>
  <c r="I1302"/>
  <c r="I1296"/>
  <c r="I1295"/>
  <c r="I1298"/>
  <c r="I1297"/>
  <c r="H1389"/>
  <c r="I149"/>
  <c r="I150"/>
  <c r="I151"/>
  <c r="E142"/>
  <c r="F149"/>
  <c r="F150"/>
  <c r="F151"/>
  <c r="K987"/>
  <c r="K985"/>
  <c r="K983"/>
  <c r="K981"/>
  <c r="K988"/>
  <c r="K980"/>
  <c r="L979"/>
  <c r="K986"/>
  <c r="K982"/>
  <c r="K984"/>
  <c r="K989"/>
  <c r="F258"/>
  <c r="L570"/>
  <c r="G1553"/>
  <c r="E1372"/>
  <c r="F1194"/>
  <c r="F1193"/>
  <c r="F1192"/>
  <c r="F1191"/>
  <c r="F1190"/>
  <c r="F1189"/>
  <c r="F1188"/>
  <c r="F1187"/>
  <c r="E123"/>
  <c r="E989"/>
  <c r="E987"/>
  <c r="E985"/>
  <c r="E983"/>
  <c r="E981"/>
  <c r="E988"/>
  <c r="E986"/>
  <c r="E984"/>
  <c r="F979"/>
  <c r="E980"/>
  <c r="E982"/>
  <c r="F395"/>
  <c r="L512"/>
  <c r="F1296"/>
  <c r="F1295"/>
  <c r="F1297"/>
  <c r="F1299"/>
  <c r="F1298"/>
  <c r="F1301"/>
  <c r="F1300"/>
  <c r="F1302"/>
  <c r="F1152"/>
  <c r="F1151"/>
  <c r="F1158"/>
  <c r="F1153"/>
  <c r="F1155"/>
  <c r="F1154"/>
  <c r="F1157"/>
  <c r="F1156"/>
  <c r="H1007"/>
  <c r="H1005"/>
  <c r="H1003"/>
  <c r="H1001"/>
  <c r="H999"/>
  <c r="I959"/>
  <c r="H1004"/>
  <c r="H1002"/>
  <c r="H1009"/>
  <c r="H1008"/>
  <c r="H1000"/>
  <c r="H1006"/>
  <c r="H970"/>
  <c r="H964"/>
  <c r="H963"/>
  <c r="H967"/>
  <c r="H966"/>
  <c r="H961"/>
  <c r="H960"/>
  <c r="H968"/>
  <c r="H962"/>
  <c r="H969"/>
  <c r="H965"/>
  <c r="I139"/>
  <c r="I137"/>
  <c r="I135"/>
  <c r="I133"/>
  <c r="I131"/>
  <c r="I136"/>
  <c r="I134"/>
  <c r="I140"/>
  <c r="I132"/>
  <c r="I138"/>
  <c r="H174"/>
  <c r="L492"/>
  <c r="L609"/>
  <c r="I765"/>
  <c r="F1338"/>
  <c r="F1337"/>
  <c r="E1286"/>
  <c r="I1338"/>
  <c r="I1337"/>
  <c r="K1372"/>
  <c r="I1212"/>
  <c r="I1211"/>
  <c r="I1210"/>
  <c r="I1209"/>
  <c r="I1208"/>
  <c r="I1207"/>
  <c r="I1206"/>
  <c r="I1205"/>
  <c r="F317"/>
  <c r="L473"/>
  <c r="L629"/>
  <c r="F882"/>
  <c r="E1408"/>
  <c r="F1068"/>
  <c r="L1139"/>
  <c r="L1138"/>
  <c r="L1140"/>
  <c r="L1134"/>
  <c r="L1133"/>
  <c r="L1136"/>
  <c r="L1135"/>
  <c r="L1137"/>
  <c r="I1176"/>
  <c r="I1175"/>
  <c r="I1174"/>
  <c r="I1173"/>
  <c r="I1170"/>
  <c r="I1169"/>
  <c r="I1172"/>
  <c r="I1171"/>
  <c r="H1160"/>
  <c r="E1214"/>
  <c r="L1245"/>
  <c r="L1244"/>
  <c r="L1243"/>
  <c r="L1242"/>
  <c r="L1248"/>
  <c r="L1241"/>
  <c r="L1247"/>
  <c r="L1246"/>
  <c r="H1304"/>
  <c r="I1382"/>
  <c r="I1381"/>
  <c r="I1387"/>
  <c r="I1380"/>
  <c r="I1386"/>
  <c r="I1385"/>
  <c r="I1384"/>
  <c r="I1383"/>
  <c r="F31" i="10"/>
  <c r="F30"/>
  <c r="F29"/>
  <c r="I179"/>
  <c r="K57"/>
  <c r="F7"/>
  <c r="F6"/>
  <c r="F5"/>
  <c r="K45"/>
  <c r="E69"/>
  <c r="F66"/>
  <c r="F65"/>
  <c r="F67"/>
  <c r="I12"/>
  <c r="I11"/>
  <c r="I13"/>
  <c r="I105"/>
  <c r="I149"/>
  <c r="K9"/>
  <c r="L48"/>
  <c r="L47"/>
  <c r="L49"/>
  <c r="E63"/>
  <c r="I19"/>
  <c r="I18"/>
  <c r="I17"/>
  <c r="H69"/>
  <c r="L30"/>
  <c r="L29"/>
  <c r="L31"/>
  <c r="E27"/>
  <c r="H27"/>
  <c r="I49"/>
  <c r="I48"/>
  <c r="I47"/>
  <c r="I125"/>
  <c r="K15"/>
  <c r="E75"/>
  <c r="F72"/>
  <c r="F73"/>
  <c r="F71"/>
  <c r="E21"/>
  <c r="I31"/>
  <c r="I30"/>
  <c r="I29"/>
  <c r="E15"/>
  <c r="L18"/>
  <c r="L19"/>
  <c r="L17"/>
  <c r="H15"/>
  <c r="L72"/>
  <c r="L73"/>
  <c r="L71"/>
  <c r="K27"/>
  <c r="E45"/>
  <c r="H21"/>
  <c r="I43"/>
  <c r="I42"/>
  <c r="I41"/>
  <c r="L204"/>
  <c r="H51"/>
  <c r="H57"/>
  <c r="L43"/>
  <c r="L41"/>
  <c r="L42"/>
  <c r="I37"/>
  <c r="I36"/>
  <c r="I35"/>
  <c r="F43"/>
  <c r="F42"/>
  <c r="F41"/>
  <c r="I67"/>
  <c r="I65"/>
  <c r="I66"/>
  <c r="L66"/>
  <c r="L67"/>
  <c r="L65"/>
  <c r="F25"/>
  <c r="F24"/>
  <c r="F23"/>
  <c r="F53"/>
  <c r="F54"/>
  <c r="F55"/>
  <c r="I53"/>
  <c r="I54"/>
  <c r="I55"/>
  <c r="K63"/>
  <c r="L60"/>
  <c r="L61"/>
  <c r="L59"/>
  <c r="E33"/>
  <c r="F13"/>
  <c r="F12"/>
  <c r="F11"/>
  <c r="L54"/>
  <c r="L55"/>
  <c r="L53"/>
  <c r="E9"/>
  <c r="K21"/>
  <c r="F35"/>
  <c r="F37"/>
  <c r="F36"/>
  <c r="H39"/>
  <c r="I61"/>
  <c r="I59"/>
  <c r="I60"/>
  <c r="L5"/>
  <c r="L6"/>
  <c r="L7"/>
  <c r="L23"/>
  <c r="L25"/>
  <c r="L24"/>
  <c r="F60"/>
  <c r="F59"/>
  <c r="F61"/>
  <c r="I25"/>
  <c r="I24"/>
  <c r="I23"/>
  <c r="I189"/>
  <c r="L13"/>
  <c r="L11"/>
  <c r="L12"/>
  <c r="L37"/>
  <c r="L35"/>
  <c r="L36"/>
  <c r="F19"/>
  <c r="F18"/>
  <c r="F17"/>
  <c r="L164"/>
  <c r="L218" i="5"/>
  <c r="J24"/>
  <c r="J21"/>
  <c r="J23"/>
  <c r="J22"/>
  <c r="J20"/>
  <c r="G397"/>
  <c r="G396"/>
  <c r="G395"/>
  <c r="F379"/>
  <c r="I199"/>
  <c r="M176"/>
  <c r="M174"/>
  <c r="M172"/>
  <c r="M170"/>
  <c r="M173"/>
  <c r="M175"/>
  <c r="M169"/>
  <c r="M177"/>
  <c r="M171"/>
  <c r="F237"/>
  <c r="G73"/>
  <c r="G72"/>
  <c r="G74"/>
  <c r="G377"/>
  <c r="G376"/>
  <c r="G375"/>
  <c r="F291"/>
  <c r="G62"/>
  <c r="G61"/>
  <c r="G60"/>
  <c r="G64"/>
  <c r="G63"/>
  <c r="M377"/>
  <c r="M376"/>
  <c r="M375"/>
  <c r="F54"/>
  <c r="F105"/>
  <c r="I325"/>
  <c r="I218"/>
  <c r="J214"/>
  <c r="J212"/>
  <c r="J210"/>
  <c r="J208"/>
  <c r="J213"/>
  <c r="J211"/>
  <c r="J209"/>
  <c r="J215"/>
  <c r="J207"/>
  <c r="L141"/>
  <c r="G136"/>
  <c r="G135"/>
  <c r="G134"/>
  <c r="G133"/>
  <c r="G132"/>
  <c r="G131"/>
  <c r="G138"/>
  <c r="G137"/>
  <c r="G130"/>
  <c r="F308"/>
  <c r="G365"/>
  <c r="G367"/>
  <c r="G366"/>
  <c r="M63"/>
  <c r="M62"/>
  <c r="M61"/>
  <c r="M60"/>
  <c r="M64"/>
  <c r="G116"/>
  <c r="G115"/>
  <c r="G114"/>
  <c r="G113"/>
  <c r="G112"/>
  <c r="G119"/>
  <c r="G118"/>
  <c r="G111"/>
  <c r="G117"/>
  <c r="I399"/>
  <c r="I308"/>
  <c r="M367"/>
  <c r="M366"/>
  <c r="M365"/>
  <c r="I54"/>
  <c r="F180"/>
  <c r="G176"/>
  <c r="G174"/>
  <c r="G172"/>
  <c r="G170"/>
  <c r="G171"/>
  <c r="G175"/>
  <c r="G169"/>
  <c r="G177"/>
  <c r="G173"/>
  <c r="L85"/>
  <c r="I379"/>
  <c r="M119"/>
  <c r="M117"/>
  <c r="M116"/>
  <c r="M115"/>
  <c r="M114"/>
  <c r="M113"/>
  <c r="M112"/>
  <c r="M118"/>
  <c r="M111"/>
  <c r="M215"/>
  <c r="M213"/>
  <c r="M211"/>
  <c r="M209"/>
  <c r="M207"/>
  <c r="M210"/>
  <c r="M208"/>
  <c r="M214"/>
  <c r="M212"/>
  <c r="F76"/>
  <c r="M387"/>
  <c r="M386"/>
  <c r="M385"/>
  <c r="M38"/>
  <c r="I26"/>
  <c r="F66"/>
  <c r="L379"/>
  <c r="L308"/>
  <c r="M306"/>
  <c r="M304"/>
  <c r="M302"/>
  <c r="M300"/>
  <c r="M299"/>
  <c r="M305"/>
  <c r="M303"/>
  <c r="M301"/>
  <c r="G50"/>
  <c r="G49"/>
  <c r="G47"/>
  <c r="G46"/>
  <c r="G52"/>
  <c r="G45"/>
  <c r="G51"/>
  <c r="G48"/>
  <c r="G103"/>
  <c r="G102"/>
  <c r="G101"/>
  <c r="I369"/>
  <c r="J102"/>
  <c r="J101"/>
  <c r="J103"/>
  <c r="M131"/>
  <c r="M138"/>
  <c r="M137"/>
  <c r="M130"/>
  <c r="M136"/>
  <c r="M135"/>
  <c r="M134"/>
  <c r="M133"/>
  <c r="M132"/>
  <c r="J162"/>
  <c r="F141"/>
  <c r="G215"/>
  <c r="G213"/>
  <c r="G211"/>
  <c r="G209"/>
  <c r="G207"/>
  <c r="G208"/>
  <c r="G214"/>
  <c r="G212"/>
  <c r="G210"/>
  <c r="L274"/>
  <c r="L66"/>
  <c r="F121"/>
  <c r="M93"/>
  <c r="M92"/>
  <c r="M91"/>
  <c r="J66"/>
  <c r="F389"/>
  <c r="G321"/>
  <c r="G320"/>
  <c r="G318"/>
  <c r="G316"/>
  <c r="G322"/>
  <c r="G317"/>
  <c r="G323"/>
  <c r="G319"/>
  <c r="G83"/>
  <c r="G82"/>
  <c r="L399"/>
  <c r="M323"/>
  <c r="M322"/>
  <c r="M318"/>
  <c r="M316"/>
  <c r="M320"/>
  <c r="M319"/>
  <c r="M321"/>
  <c r="M317"/>
  <c r="M190"/>
  <c r="M189"/>
  <c r="M195"/>
  <c r="M191"/>
  <c r="M196"/>
  <c r="M193"/>
  <c r="M192"/>
  <c r="M194"/>
  <c r="M188"/>
  <c r="J135"/>
  <c r="J133"/>
  <c r="J132"/>
  <c r="J138"/>
  <c r="J131"/>
  <c r="J130"/>
  <c r="J137"/>
  <c r="J136"/>
  <c r="J134"/>
  <c r="M103"/>
  <c r="M102"/>
  <c r="M101"/>
  <c r="F274"/>
  <c r="M288"/>
  <c r="M286"/>
  <c r="M284"/>
  <c r="M282"/>
  <c r="M287"/>
  <c r="M285"/>
  <c r="M283"/>
  <c r="M289"/>
  <c r="J234"/>
  <c r="J233"/>
  <c r="J232"/>
  <c r="J231"/>
  <c r="J230"/>
  <c r="J229"/>
  <c r="J228"/>
  <c r="J227"/>
  <c r="J226"/>
  <c r="L121"/>
  <c r="J195"/>
  <c r="J193"/>
  <c r="J192"/>
  <c r="J194"/>
  <c r="J188"/>
  <c r="J190"/>
  <c r="J189"/>
  <c r="J191"/>
  <c r="J196"/>
  <c r="L180"/>
  <c r="M74"/>
  <c r="M73"/>
  <c r="M72"/>
  <c r="J365"/>
  <c r="J366"/>
  <c r="J367"/>
  <c r="J319"/>
  <c r="J317"/>
  <c r="J321"/>
  <c r="J320"/>
  <c r="J318"/>
  <c r="J323"/>
  <c r="J322"/>
  <c r="J316"/>
  <c r="I105"/>
  <c r="J35"/>
  <c r="J34"/>
  <c r="J33"/>
  <c r="J36"/>
  <c r="J32"/>
  <c r="F199"/>
  <c r="F218"/>
  <c r="M231"/>
  <c r="M230"/>
  <c r="M229"/>
  <c r="M228"/>
  <c r="M234"/>
  <c r="M227"/>
  <c r="M226"/>
  <c r="M233"/>
  <c r="M232"/>
  <c r="J271"/>
  <c r="J269"/>
  <c r="J267"/>
  <c r="J265"/>
  <c r="J270"/>
  <c r="J268"/>
  <c r="J266"/>
  <c r="J272"/>
  <c r="J93"/>
  <c r="J92"/>
  <c r="J91"/>
  <c r="M159"/>
  <c r="M157"/>
  <c r="M152"/>
  <c r="M150"/>
  <c r="M158"/>
  <c r="M160"/>
  <c r="M151"/>
  <c r="M156"/>
  <c r="G387"/>
  <c r="G386"/>
  <c r="G385"/>
  <c r="F325"/>
  <c r="F85"/>
  <c r="M14"/>
  <c r="L369"/>
  <c r="L325"/>
  <c r="M26"/>
  <c r="G159"/>
  <c r="G157"/>
  <c r="G160"/>
  <c r="G152"/>
  <c r="G150"/>
  <c r="G156"/>
  <c r="G151"/>
  <c r="G158"/>
  <c r="L199"/>
  <c r="J386"/>
  <c r="J385"/>
  <c r="J387"/>
  <c r="H412"/>
  <c r="I291"/>
  <c r="J289"/>
  <c r="J287"/>
  <c r="J285"/>
  <c r="J283"/>
  <c r="J282"/>
  <c r="J288"/>
  <c r="J286"/>
  <c r="J284"/>
  <c r="I141"/>
  <c r="J85"/>
  <c r="L105"/>
  <c r="F26"/>
  <c r="G272"/>
  <c r="G270"/>
  <c r="G268"/>
  <c r="G266"/>
  <c r="G265"/>
  <c r="G271"/>
  <c r="G269"/>
  <c r="G267"/>
  <c r="J412"/>
  <c r="L291"/>
  <c r="I237"/>
  <c r="J119"/>
  <c r="J112"/>
  <c r="J111"/>
  <c r="J118"/>
  <c r="J117"/>
  <c r="J116"/>
  <c r="J115"/>
  <c r="J114"/>
  <c r="J113"/>
  <c r="F95"/>
  <c r="G234"/>
  <c r="G227"/>
  <c r="G226"/>
  <c r="G233"/>
  <c r="G232"/>
  <c r="G231"/>
  <c r="G230"/>
  <c r="G229"/>
  <c r="G228"/>
  <c r="G288"/>
  <c r="G286"/>
  <c r="G284"/>
  <c r="G282"/>
  <c r="G285"/>
  <c r="G283"/>
  <c r="G289"/>
  <c r="G287"/>
  <c r="L76"/>
  <c r="G196"/>
  <c r="G195"/>
  <c r="G188"/>
  <c r="G193"/>
  <c r="G192"/>
  <c r="G194"/>
  <c r="G189"/>
  <c r="G191"/>
  <c r="G190"/>
  <c r="G33"/>
  <c r="G36"/>
  <c r="G35"/>
  <c r="G32"/>
  <c r="G34"/>
  <c r="G306"/>
  <c r="G304"/>
  <c r="G302"/>
  <c r="G300"/>
  <c r="G305"/>
  <c r="G303"/>
  <c r="G301"/>
  <c r="G299"/>
  <c r="M272"/>
  <c r="M270"/>
  <c r="M268"/>
  <c r="M266"/>
  <c r="M267"/>
  <c r="M265"/>
  <c r="M271"/>
  <c r="M269"/>
  <c r="J396"/>
  <c r="J395"/>
  <c r="J397"/>
  <c r="J305"/>
  <c r="J303"/>
  <c r="J301"/>
  <c r="J299"/>
  <c r="J302"/>
  <c r="J300"/>
  <c r="J306"/>
  <c r="J304"/>
  <c r="M397"/>
  <c r="M396"/>
  <c r="M395"/>
  <c r="J45"/>
  <c r="J52"/>
  <c r="J51"/>
  <c r="J50"/>
  <c r="J49"/>
  <c r="J48"/>
  <c r="J47"/>
  <c r="J46"/>
  <c r="G23"/>
  <c r="G21"/>
  <c r="G24"/>
  <c r="G22"/>
  <c r="G20"/>
  <c r="M83"/>
  <c r="M82"/>
  <c r="J376"/>
  <c r="J375"/>
  <c r="J377"/>
  <c r="F14"/>
  <c r="G11"/>
  <c r="G12"/>
  <c r="G6"/>
  <c r="G9"/>
  <c r="G7"/>
  <c r="G10"/>
  <c r="G8"/>
  <c r="G93"/>
  <c r="G92"/>
  <c r="G91"/>
  <c r="P489" i="8" l="1"/>
  <c r="M111"/>
  <c r="L9" i="10"/>
  <c r="F45"/>
  <c r="I45"/>
  <c r="L1340" i="6"/>
  <c r="I27" i="10"/>
  <c r="F15"/>
  <c r="L63"/>
  <c r="I21"/>
  <c r="P430" i="8"/>
  <c r="J430"/>
  <c r="M430"/>
  <c r="M410"/>
  <c r="M358"/>
  <c r="M469"/>
  <c r="M489"/>
  <c r="L1030" i="6"/>
  <c r="P1177" i="7"/>
  <c r="F1340" i="6"/>
  <c r="F153"/>
  <c r="I153"/>
  <c r="L112"/>
  <c r="L37"/>
  <c r="M342" i="5"/>
  <c r="J342"/>
  <c r="G342"/>
  <c r="J323" i="8"/>
  <c r="P66"/>
  <c r="P100"/>
  <c r="M291"/>
  <c r="P274"/>
  <c r="P239"/>
  <c r="J55"/>
  <c r="P391"/>
  <c r="P371"/>
  <c r="J358"/>
  <c r="M1100" i="7"/>
  <c r="M1101"/>
  <c r="M1102"/>
  <c r="M1105"/>
  <c r="M1103"/>
  <c r="M1104"/>
  <c r="P1102"/>
  <c r="P1101"/>
  <c r="P1105"/>
  <c r="P1104"/>
  <c r="P1100"/>
  <c r="P1103"/>
  <c r="J1104"/>
  <c r="J1103"/>
  <c r="J1102"/>
  <c r="J1101"/>
  <c r="J1100"/>
  <c r="J1105"/>
  <c r="K418"/>
  <c r="H424"/>
  <c r="L87"/>
  <c r="K394"/>
  <c r="O1107"/>
  <c r="I1107"/>
  <c r="L29"/>
  <c r="L1107"/>
  <c r="L1052"/>
  <c r="H394"/>
  <c r="L60"/>
  <c r="O1073"/>
  <c r="L88"/>
  <c r="L1073"/>
  <c r="L1068" i="6"/>
  <c r="I1030"/>
  <c r="F200"/>
  <c r="K1553"/>
  <c r="F1049"/>
  <c r="L1389"/>
  <c r="I1268"/>
  <c r="I1232"/>
  <c r="F1232"/>
  <c r="L51"/>
  <c r="L1286"/>
  <c r="J258" i="5"/>
  <c r="M358"/>
  <c r="M95"/>
  <c r="M389"/>
  <c r="G379"/>
  <c r="J14"/>
  <c r="M308"/>
  <c r="M85"/>
  <c r="J105"/>
  <c r="G258"/>
  <c r="M258"/>
  <c r="G95"/>
  <c r="M399"/>
  <c r="J369"/>
  <c r="G85"/>
  <c r="J325"/>
  <c r="G308"/>
  <c r="G66"/>
  <c r="G26"/>
  <c r="J121"/>
  <c r="J464" i="7"/>
  <c r="J544"/>
  <c r="J239" i="8"/>
  <c r="J469"/>
  <c r="M391"/>
  <c r="J450"/>
  <c r="J506"/>
  <c r="J410"/>
  <c r="M371"/>
  <c r="M506"/>
  <c r="J391"/>
  <c r="J257"/>
  <c r="M450"/>
  <c r="P21"/>
  <c r="J140"/>
  <c r="M100"/>
  <c r="M223"/>
  <c r="P111"/>
  <c r="M55"/>
  <c r="P11"/>
  <c r="P140"/>
  <c r="P257"/>
  <c r="J274"/>
  <c r="J340"/>
  <c r="P323"/>
  <c r="M274"/>
  <c r="J309"/>
  <c r="M309"/>
  <c r="J100"/>
  <c r="M340"/>
  <c r="M323"/>
  <c r="P1125" i="7"/>
  <c r="M524"/>
  <c r="M1071"/>
  <c r="M1069"/>
  <c r="M1067"/>
  <c r="M1065"/>
  <c r="M1063"/>
  <c r="M1061"/>
  <c r="M1066"/>
  <c r="M1070"/>
  <c r="M1064"/>
  <c r="M1068"/>
  <c r="M1062"/>
  <c r="L1090"/>
  <c r="L1088"/>
  <c r="L1087"/>
  <c r="L1086"/>
  <c r="L1085"/>
  <c r="L1084"/>
  <c r="L1083"/>
  <c r="L1089"/>
  <c r="L1082"/>
  <c r="L1081"/>
  <c r="M1080"/>
  <c r="N424"/>
  <c r="M544"/>
  <c r="N418"/>
  <c r="M996"/>
  <c r="L91"/>
  <c r="L58"/>
  <c r="N401"/>
  <c r="M1014"/>
  <c r="M1125"/>
  <c r="P1070"/>
  <c r="P1068"/>
  <c r="P1066"/>
  <c r="P1064"/>
  <c r="P1062"/>
  <c r="P1071"/>
  <c r="P1063"/>
  <c r="P1065"/>
  <c r="P1067"/>
  <c r="P1061"/>
  <c r="P1069"/>
  <c r="P1144"/>
  <c r="J1125"/>
  <c r="L92"/>
  <c r="L54"/>
  <c r="J1160"/>
  <c r="M1050"/>
  <c r="M1048"/>
  <c r="M1046"/>
  <c r="M1044"/>
  <c r="M1042"/>
  <c r="M1045"/>
  <c r="M1047"/>
  <c r="M1049"/>
  <c r="M1043"/>
  <c r="M1034"/>
  <c r="J504"/>
  <c r="L61"/>
  <c r="L62"/>
  <c r="J1144"/>
  <c r="P1014"/>
  <c r="J1014"/>
  <c r="H387"/>
  <c r="N394"/>
  <c r="L90"/>
  <c r="J1034"/>
  <c r="J484"/>
  <c r="M1144"/>
  <c r="K401"/>
  <c r="M484"/>
  <c r="J1080"/>
  <c r="I1090"/>
  <c r="I1083"/>
  <c r="I1082"/>
  <c r="I1089"/>
  <c r="I1088"/>
  <c r="I1087"/>
  <c r="I1086"/>
  <c r="I1085"/>
  <c r="I1084"/>
  <c r="I1081"/>
  <c r="K387"/>
  <c r="L57"/>
  <c r="J1049"/>
  <c r="J1047"/>
  <c r="J1045"/>
  <c r="J1043"/>
  <c r="J1048"/>
  <c r="J1046"/>
  <c r="J1042"/>
  <c r="J1050"/>
  <c r="J1044"/>
  <c r="J524"/>
  <c r="O1052"/>
  <c r="M1160"/>
  <c r="L85"/>
  <c r="L25"/>
  <c r="P1034"/>
  <c r="I1073"/>
  <c r="J1070"/>
  <c r="J1068"/>
  <c r="J1066"/>
  <c r="J1064"/>
  <c r="J1062"/>
  <c r="J1069"/>
  <c r="J1061"/>
  <c r="J1063"/>
  <c r="J1071"/>
  <c r="J1065"/>
  <c r="J1067"/>
  <c r="I1052"/>
  <c r="M504"/>
  <c r="P996"/>
  <c r="J996"/>
  <c r="P1049"/>
  <c r="P1047"/>
  <c r="P1045"/>
  <c r="P1043"/>
  <c r="P1050"/>
  <c r="P1042"/>
  <c r="P1044"/>
  <c r="P1046"/>
  <c r="P1048"/>
  <c r="L56"/>
  <c r="P1080"/>
  <c r="O1085"/>
  <c r="O1084"/>
  <c r="O1083"/>
  <c r="O1082"/>
  <c r="O1089"/>
  <c r="O1088"/>
  <c r="O1081"/>
  <c r="O1090"/>
  <c r="O1087"/>
  <c r="O1086"/>
  <c r="P1160"/>
  <c r="L1142" i="6"/>
  <c r="I1340"/>
  <c r="I967"/>
  <c r="I965"/>
  <c r="I963"/>
  <c r="I961"/>
  <c r="I962"/>
  <c r="I968"/>
  <c r="I964"/>
  <c r="I966"/>
  <c r="I960"/>
  <c r="F1160"/>
  <c r="F1304"/>
  <c r="F1196"/>
  <c r="L988"/>
  <c r="L987"/>
  <c r="L986"/>
  <c r="L982"/>
  <c r="L981"/>
  <c r="L984"/>
  <c r="L983"/>
  <c r="L985"/>
  <c r="L980"/>
  <c r="I1408"/>
  <c r="L968"/>
  <c r="L966"/>
  <c r="L964"/>
  <c r="L962"/>
  <c r="L960"/>
  <c r="L967"/>
  <c r="L963"/>
  <c r="L965"/>
  <c r="L961"/>
  <c r="L1160"/>
  <c r="F1214"/>
  <c r="L1372"/>
  <c r="L1178"/>
  <c r="F1268"/>
  <c r="I982"/>
  <c r="I981"/>
  <c r="I985"/>
  <c r="I980"/>
  <c r="I988"/>
  <c r="I986"/>
  <c r="I983"/>
  <c r="I987"/>
  <c r="I984"/>
  <c r="L1304"/>
  <c r="F1010"/>
  <c r="F51"/>
  <c r="L1250"/>
  <c r="H1010"/>
  <c r="E990"/>
  <c r="K990"/>
  <c r="I1304"/>
  <c r="I200"/>
  <c r="I174"/>
  <c r="I112"/>
  <c r="E971"/>
  <c r="I1142"/>
  <c r="K1010"/>
  <c r="K971"/>
  <c r="F142"/>
  <c r="I1160"/>
  <c r="I1010"/>
  <c r="I51"/>
  <c r="F1389"/>
  <c r="L1196"/>
  <c r="F1178"/>
  <c r="F1408"/>
  <c r="F1286"/>
  <c r="I1049"/>
  <c r="F123"/>
  <c r="F37"/>
  <c r="L1408"/>
  <c r="I1389"/>
  <c r="I142"/>
  <c r="F987"/>
  <c r="F986"/>
  <c r="F985"/>
  <c r="F984"/>
  <c r="F980"/>
  <c r="F988"/>
  <c r="F982"/>
  <c r="F981"/>
  <c r="F983"/>
  <c r="L1232"/>
  <c r="F968"/>
  <c r="F966"/>
  <c r="F964"/>
  <c r="F962"/>
  <c r="F960"/>
  <c r="F965"/>
  <c r="F967"/>
  <c r="F961"/>
  <c r="F963"/>
  <c r="E1010"/>
  <c r="I1286"/>
  <c r="L1268"/>
  <c r="H990"/>
  <c r="L1010"/>
  <c r="I1178"/>
  <c r="I1214"/>
  <c r="H971"/>
  <c r="I123"/>
  <c r="H1553"/>
  <c r="I1372"/>
  <c r="F1250"/>
  <c r="N1553"/>
  <c r="F1372"/>
  <c r="F16"/>
  <c r="I1250"/>
  <c r="L1214"/>
  <c r="I1196"/>
  <c r="F63" i="10"/>
  <c r="L15"/>
  <c r="I63"/>
  <c r="L57"/>
  <c r="F57"/>
  <c r="L69"/>
  <c r="I69"/>
  <c r="L75"/>
  <c r="L21"/>
  <c r="I33"/>
  <c r="F75"/>
  <c r="L33"/>
  <c r="L51"/>
  <c r="F21"/>
  <c r="L39"/>
  <c r="F39"/>
  <c r="I57"/>
  <c r="F27"/>
  <c r="I39"/>
  <c r="L45"/>
  <c r="F69"/>
  <c r="F9"/>
  <c r="I51"/>
  <c r="I15"/>
  <c r="F33"/>
  <c r="L27"/>
  <c r="G14" i="5"/>
  <c r="J54"/>
  <c r="J379"/>
  <c r="J308"/>
  <c r="M274"/>
  <c r="M76"/>
  <c r="M325"/>
  <c r="G325"/>
  <c r="G199"/>
  <c r="G291"/>
  <c r="G237"/>
  <c r="G274"/>
  <c r="J291"/>
  <c r="J95"/>
  <c r="M237"/>
  <c r="J38"/>
  <c r="J237"/>
  <c r="J141"/>
  <c r="M141"/>
  <c r="G180"/>
  <c r="G369"/>
  <c r="J218"/>
  <c r="G76"/>
  <c r="J389"/>
  <c r="G162"/>
  <c r="G389"/>
  <c r="M291"/>
  <c r="G105"/>
  <c r="M218"/>
  <c r="G121"/>
  <c r="M379"/>
  <c r="J26"/>
  <c r="J199"/>
  <c r="M105"/>
  <c r="M199"/>
  <c r="G218"/>
  <c r="G54"/>
  <c r="M121"/>
  <c r="M369"/>
  <c r="M66"/>
  <c r="G141"/>
  <c r="M180"/>
  <c r="G399"/>
  <c r="G38"/>
  <c r="J399"/>
  <c r="M162"/>
  <c r="J274"/>
  <c r="P1052" i="7" l="1"/>
  <c r="O1091"/>
  <c r="M1052"/>
  <c r="J1088"/>
  <c r="J1086"/>
  <c r="J1084"/>
  <c r="J1082"/>
  <c r="J1089"/>
  <c r="J1081"/>
  <c r="J1087"/>
  <c r="J1085"/>
  <c r="J1083"/>
  <c r="M1089"/>
  <c r="M1087"/>
  <c r="M1085"/>
  <c r="M1083"/>
  <c r="M1081"/>
  <c r="M1086"/>
  <c r="M1084"/>
  <c r="M1082"/>
  <c r="M1088"/>
  <c r="M1073"/>
  <c r="J1073"/>
  <c r="J1052"/>
  <c r="L1091"/>
  <c r="P1088"/>
  <c r="P1086"/>
  <c r="P1084"/>
  <c r="P1082"/>
  <c r="P1083"/>
  <c r="P1089"/>
  <c r="P1081"/>
  <c r="P1087"/>
  <c r="P1085"/>
  <c r="I1091"/>
  <c r="P1073"/>
  <c r="L971" i="6"/>
  <c r="F971"/>
  <c r="L990"/>
  <c r="I971"/>
  <c r="F990"/>
  <c r="I990"/>
  <c r="M1107" i="7" l="1"/>
  <c r="P1107"/>
  <c r="J1107"/>
  <c r="P1091"/>
  <c r="M1091"/>
  <c r="J1091"/>
  <c r="J52" i="1" l="1"/>
  <c r="I52"/>
  <c r="G52"/>
  <c r="F52"/>
  <c r="D52"/>
  <c r="H52" l="1"/>
  <c r="K52"/>
  <c r="K50" l="1"/>
  <c r="K49"/>
  <c r="K48"/>
  <c r="K47"/>
  <c r="K46"/>
  <c r="K45"/>
  <c r="K44"/>
  <c r="K43"/>
  <c r="K42"/>
  <c r="K41"/>
  <c r="K40"/>
  <c r="K39"/>
  <c r="K38"/>
  <c r="K37"/>
  <c r="K36"/>
  <c r="K35"/>
  <c r="K34"/>
  <c r="K33"/>
  <c r="K32"/>
  <c r="K31"/>
  <c r="K30"/>
  <c r="K29"/>
  <c r="K28"/>
  <c r="K27"/>
  <c r="K26"/>
  <c r="K25"/>
  <c r="K24"/>
  <c r="K23"/>
  <c r="K22"/>
  <c r="K21"/>
  <c r="K20"/>
  <c r="K19"/>
  <c r="K18"/>
  <c r="K17"/>
  <c r="K16"/>
  <c r="K15"/>
  <c r="K14"/>
  <c r="K13"/>
  <c r="K12"/>
  <c r="K11"/>
  <c r="K10"/>
  <c r="K9"/>
  <c r="K8"/>
  <c r="K7"/>
  <c r="K6"/>
  <c r="K5"/>
  <c r="K4"/>
  <c r="H50"/>
  <c r="H49"/>
  <c r="H48"/>
  <c r="H47"/>
  <c r="H46"/>
  <c r="H45"/>
  <c r="H44"/>
  <c r="H43"/>
  <c r="H42"/>
  <c r="H41"/>
  <c r="H40"/>
  <c r="H39"/>
  <c r="H38"/>
  <c r="H37"/>
  <c r="H36"/>
  <c r="H35"/>
  <c r="H34"/>
  <c r="H33"/>
  <c r="H32"/>
  <c r="H31"/>
  <c r="H30"/>
  <c r="H29"/>
  <c r="H28"/>
  <c r="H27"/>
  <c r="H26"/>
  <c r="H25"/>
  <c r="H24"/>
  <c r="H23"/>
  <c r="H22"/>
  <c r="H21"/>
  <c r="H20"/>
  <c r="H19"/>
  <c r="H18"/>
  <c r="H17"/>
  <c r="H16"/>
  <c r="H15"/>
  <c r="H14"/>
  <c r="H13"/>
  <c r="H12"/>
  <c r="H11"/>
  <c r="H10"/>
  <c r="H9"/>
  <c r="H8"/>
  <c r="H7"/>
  <c r="H6"/>
  <c r="H5"/>
  <c r="H4"/>
  <c r="E50"/>
  <c r="E49"/>
  <c r="E48"/>
  <c r="E47"/>
  <c r="E46"/>
  <c r="E45"/>
  <c r="E44"/>
  <c r="E43"/>
  <c r="E42"/>
  <c r="E41"/>
  <c r="E40"/>
  <c r="E39"/>
  <c r="E38"/>
  <c r="E37"/>
  <c r="E36"/>
  <c r="E35"/>
  <c r="E34"/>
  <c r="E33"/>
  <c r="E32"/>
  <c r="E31"/>
  <c r="E30"/>
  <c r="E29"/>
  <c r="E28"/>
  <c r="E27"/>
  <c r="E26"/>
  <c r="E25"/>
  <c r="E24"/>
  <c r="E23"/>
  <c r="E22"/>
  <c r="E21"/>
  <c r="E20"/>
  <c r="E19"/>
  <c r="E18"/>
  <c r="E17"/>
  <c r="E16"/>
  <c r="E15"/>
  <c r="E14"/>
  <c r="E13"/>
  <c r="E12"/>
  <c r="E11"/>
  <c r="E10"/>
  <c r="E9"/>
  <c r="E8"/>
  <c r="E7"/>
  <c r="E6"/>
  <c r="E5"/>
  <c r="E4"/>
  <c r="C52" l="1"/>
  <c r="E52" l="1"/>
  <c r="K1177" i="7" l="1"/>
  <c r="L1168" s="1"/>
  <c r="L1173" l="1"/>
  <c r="L1175"/>
  <c r="L1171"/>
  <c r="L1172"/>
  <c r="L1169"/>
  <c r="L1176"/>
  <c r="M1168"/>
  <c r="L1174"/>
  <c r="L1170"/>
  <c r="M1173" l="1"/>
  <c r="M1170"/>
  <c r="M1171"/>
  <c r="M1175"/>
  <c r="M1172"/>
  <c r="M1169"/>
  <c r="M1174"/>
  <c r="L1177"/>
  <c r="M1177" l="1"/>
</calcChain>
</file>

<file path=xl/sharedStrings.xml><?xml version="1.0" encoding="utf-8"?>
<sst xmlns="http://schemas.openxmlformats.org/spreadsheetml/2006/main" count="7125" uniqueCount="841">
  <si>
    <t>無回答</t>
    <rPh sb="0" eb="3">
      <t>ムカイトウ</t>
    </rPh>
    <phoneticPr fontId="1"/>
  </si>
  <si>
    <t>全　　体</t>
    <rPh sb="0" eb="1">
      <t>ゼン</t>
    </rPh>
    <rPh sb="3" eb="4">
      <t>カラダ</t>
    </rPh>
    <phoneticPr fontId="1"/>
  </si>
  <si>
    <t>件数</t>
    <rPh sb="0" eb="2">
      <t>ケンスウ</t>
    </rPh>
    <phoneticPr fontId="1"/>
  </si>
  <si>
    <t>割合</t>
    <rPh sb="0" eb="2">
      <t>ワリアイ</t>
    </rPh>
    <phoneticPr fontId="1"/>
  </si>
  <si>
    <t>(除無回答)</t>
    <rPh sb="0" eb="6">
      <t>ノム</t>
    </rPh>
    <phoneticPr fontId="1"/>
  </si>
  <si>
    <t>全体</t>
    <rPh sb="0" eb="2">
      <t>ゼンタイ</t>
    </rPh>
    <phoneticPr fontId="1"/>
  </si>
  <si>
    <t>－</t>
  </si>
  <si>
    <t>北海道</t>
    <rPh sb="0" eb="3">
      <t>ホカ</t>
    </rPh>
    <phoneticPr fontId="1"/>
  </si>
  <si>
    <t>青森</t>
  </si>
  <si>
    <t>岩手</t>
  </si>
  <si>
    <t>宮城</t>
  </si>
  <si>
    <t>秋田</t>
  </si>
  <si>
    <t>山形</t>
  </si>
  <si>
    <t>福島</t>
  </si>
  <si>
    <t>茨城</t>
  </si>
  <si>
    <t>栃木</t>
  </si>
  <si>
    <t>群馬</t>
  </si>
  <si>
    <t>埼玉</t>
  </si>
  <si>
    <t>千葉</t>
  </si>
  <si>
    <t>東京</t>
    <rPh sb="0" eb="2">
      <t>トト</t>
    </rPh>
    <phoneticPr fontId="1"/>
  </si>
  <si>
    <t>神奈川</t>
  </si>
  <si>
    <t>新潟</t>
  </si>
  <si>
    <t>富山</t>
  </si>
  <si>
    <t>石川</t>
  </si>
  <si>
    <t>福井</t>
  </si>
  <si>
    <t>山梨</t>
  </si>
  <si>
    <t>長野</t>
  </si>
  <si>
    <t>岐阜</t>
  </si>
  <si>
    <t>静岡</t>
  </si>
  <si>
    <t>愛知</t>
  </si>
  <si>
    <t>三重</t>
  </si>
  <si>
    <t>滋賀</t>
  </si>
  <si>
    <t>京都</t>
    <rPh sb="0" eb="2">
      <t>キョウト</t>
    </rPh>
    <phoneticPr fontId="1"/>
  </si>
  <si>
    <t>大阪</t>
    <rPh sb="0" eb="2">
      <t>オオサカ</t>
    </rPh>
    <phoneticPr fontId="1"/>
  </si>
  <si>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</si>
  <si>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</si>
  <si>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</si>
  <si>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</si>
  <si>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</si>
  <si>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</si>
  <si>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</si>
  <si>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</si>
  <si>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</si>
  <si>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</si>
  <si>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</si>
  <si>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</si>
  <si>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</si>
  <si>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</si>
  <si>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</si>
  <si>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</si>
  <si>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</si>
  <si>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</si>
  <si>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</si>
  <si>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</si>
  <si>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Ⅰ　運営法人の概要</t>
    <rPh sb="2" eb="4">
      <t>ウンエイ</t>
    </rPh>
    <rPh sb="4" eb="6">
      <t>ホウジン</t>
    </rPh>
    <rPh sb="7" eb="9">
      <t>ガイヨウ</t>
    </rPh>
    <phoneticPr fontId="1"/>
  </si>
  <si>
    <t>株式会社</t>
    <rPh sb="0" eb="4">
      <t>カフ</t>
    </rPh>
    <phoneticPr fontId="1"/>
  </si>
  <si>
    <t>有限会社</t>
    <rPh sb="0" eb="2">
      <t>ユウゲン</t>
    </rPh>
    <rPh sb="2" eb="4">
      <t>カイシャ</t>
    </rPh>
    <phoneticPr fontId="1"/>
  </si>
  <si>
    <t>社会福祉法人</t>
    <rPh sb="0" eb="2">
      <t>シャカイ</t>
    </rPh>
    <rPh sb="2" eb="4">
      <t>フクシ</t>
    </rPh>
    <rPh sb="4" eb="6">
      <t>ホウジン</t>
    </rPh>
    <phoneticPr fontId="1"/>
  </si>
  <si>
    <t>医療法人</t>
    <rPh sb="0" eb="2">
      <t>イリョウ</t>
    </rPh>
    <rPh sb="2" eb="4">
      <t>ホウジン</t>
    </rPh>
    <phoneticPr fontId="1"/>
  </si>
  <si>
    <t>財団法人・社団法人</t>
    <rPh sb="0" eb="4">
      <t>ザイダンホウジン</t>
    </rPh>
    <rPh sb="5" eb="7">
      <t>シャダン</t>
    </rPh>
    <rPh sb="7" eb="9">
      <t>ホウジン</t>
    </rPh>
    <phoneticPr fontId="1"/>
  </si>
  <si>
    <t>NPO法人</t>
    <rPh sb="0" eb="5">
      <t>エホ</t>
    </rPh>
    <phoneticPr fontId="1"/>
  </si>
  <si>
    <t>その他</t>
    <rPh sb="2" eb="3">
      <t>タ</t>
    </rPh>
    <phoneticPr fontId="1"/>
  </si>
  <si>
    <t>有料老人ホーム</t>
    <rPh sb="0" eb="7">
      <t>ユロ</t>
    </rPh>
    <phoneticPr fontId="1"/>
  </si>
  <si>
    <t>都道府県</t>
    <rPh sb="0" eb="4">
      <t>トドウフケン</t>
    </rPh>
    <phoneticPr fontId="1"/>
  </si>
  <si>
    <t>問１(2) 母体となる法人の業種</t>
    <rPh sb="0" eb="1">
      <t>トイ</t>
    </rPh>
    <rPh sb="6" eb="8">
      <t>ボタイ</t>
    </rPh>
    <rPh sb="11" eb="13">
      <t>ホウジン</t>
    </rPh>
    <rPh sb="14" eb="16">
      <t>ギョウシュ</t>
    </rPh>
    <phoneticPr fontId="1"/>
  </si>
  <si>
    <t>介護サービス関連</t>
    <rPh sb="0" eb="2">
      <t>カイゴ</t>
    </rPh>
    <rPh sb="6" eb="8">
      <t>カンレン</t>
    </rPh>
    <phoneticPr fontId="1"/>
  </si>
  <si>
    <t>不動産・建設業関連</t>
    <rPh sb="0" eb="3">
      <t>フドウサン</t>
    </rPh>
    <rPh sb="4" eb="7">
      <t>ケンセツギョウ</t>
    </rPh>
    <rPh sb="7" eb="9">
      <t>カンレン</t>
    </rPh>
    <phoneticPr fontId="1"/>
  </si>
  <si>
    <t>医療関連</t>
    <rPh sb="0" eb="2">
      <t>イリョウ</t>
    </rPh>
    <rPh sb="2" eb="4">
      <t>カンレン</t>
    </rPh>
    <phoneticPr fontId="1"/>
  </si>
  <si>
    <t>社会福祉関連</t>
    <rPh sb="0" eb="2">
      <t>シャカイ</t>
    </rPh>
    <rPh sb="2" eb="4">
      <t>フクシ</t>
    </rPh>
    <rPh sb="4" eb="6">
      <t>カンレン</t>
    </rPh>
    <phoneticPr fontId="1"/>
  </si>
  <si>
    <t>問１(3) 有料老人ホーム・サービス付き高齢者向け住宅の運営数</t>
    <rPh sb="0" eb="1">
      <t>トイ</t>
    </rPh>
    <rPh sb="6" eb="8">
      <t>ユウリョウ</t>
    </rPh>
    <rPh sb="8" eb="10">
      <t>ロウジン</t>
    </rPh>
    <rPh sb="18" eb="19">
      <t>ヅ</t>
    </rPh>
    <rPh sb="20" eb="23">
      <t>コウレイシャ</t>
    </rPh>
    <rPh sb="23" eb="24">
      <t>ム</t>
    </rPh>
    <rPh sb="25" eb="27">
      <t>ジュウタク</t>
    </rPh>
    <rPh sb="28" eb="30">
      <t>ウンエイ</t>
    </rPh>
    <rPh sb="30" eb="31">
      <t>スウ</t>
    </rPh>
    <phoneticPr fontId="1"/>
  </si>
  <si>
    <t>１箇所</t>
    <rPh sb="1" eb="3">
      <t>カショ</t>
    </rPh>
    <phoneticPr fontId="1"/>
  </si>
  <si>
    <t>２箇所</t>
    <rPh sb="1" eb="3">
      <t>カショ</t>
    </rPh>
    <phoneticPr fontId="1"/>
  </si>
  <si>
    <t>３～９箇所</t>
    <rPh sb="3" eb="5">
      <t>カショ</t>
    </rPh>
    <phoneticPr fontId="1"/>
  </si>
  <si>
    <t>10～49箇所</t>
    <rPh sb="5" eb="7">
      <t>カショ</t>
    </rPh>
    <phoneticPr fontId="1"/>
  </si>
  <si>
    <t>50箇所以上</t>
    <rPh sb="2" eb="4">
      <t>カショ</t>
    </rPh>
    <rPh sb="4" eb="6">
      <t>イジョウ</t>
    </rPh>
    <phoneticPr fontId="1"/>
  </si>
  <si>
    <t>Ⅱ　施設の概要</t>
    <rPh sb="2" eb="4">
      <t>シセツ</t>
    </rPh>
    <rPh sb="5" eb="7">
      <t>ガイヨウ</t>
    </rPh>
    <phoneticPr fontId="1"/>
  </si>
  <si>
    <t>問２(1) 事業所開設年月</t>
    <rPh sb="0" eb="1">
      <t>トイ</t>
    </rPh>
    <rPh sb="6" eb="9">
      <t>ジギョウショ</t>
    </rPh>
    <rPh sb="9" eb="11">
      <t>カイセツ</t>
    </rPh>
    <rPh sb="11" eb="13">
      <t>ネンゲツ</t>
    </rPh>
    <phoneticPr fontId="1"/>
  </si>
  <si>
    <t>自立のみ</t>
    <rPh sb="0" eb="2">
      <t>ジリツ</t>
    </rPh>
    <phoneticPr fontId="1"/>
  </si>
  <si>
    <t>自立・要支援のみ</t>
    <rPh sb="0" eb="2">
      <t>ジリツ</t>
    </rPh>
    <rPh sb="3" eb="6">
      <t>ヨウシエン</t>
    </rPh>
    <phoneticPr fontId="1"/>
  </si>
  <si>
    <t>要支援・要介護のみ</t>
    <rPh sb="0" eb="3">
      <t>ヨウシエン</t>
    </rPh>
    <rPh sb="4" eb="7">
      <t>ヨウカイゴ</t>
    </rPh>
    <phoneticPr fontId="1"/>
  </si>
  <si>
    <t>要介護のみ</t>
    <rPh sb="0" eb="3">
      <t>ヨウカイゴ</t>
    </rPh>
    <phoneticPr fontId="1"/>
  </si>
  <si>
    <t>自立・要支援・要介護（要件なし）</t>
    <rPh sb="0" eb="2">
      <t>ジリツ</t>
    </rPh>
    <rPh sb="3" eb="6">
      <t>ヨウシエン</t>
    </rPh>
    <rPh sb="7" eb="10">
      <t>ヨウカイゴ</t>
    </rPh>
    <rPh sb="11" eb="13">
      <t>ヨウケン</t>
    </rPh>
    <phoneticPr fontId="1"/>
  </si>
  <si>
    <t>問２(2) 入居時要件</t>
    <rPh sb="0" eb="1">
      <t>トイ</t>
    </rPh>
    <rPh sb="6" eb="8">
      <t>ニュウキョ</t>
    </rPh>
    <rPh sb="8" eb="9">
      <t>ジ</t>
    </rPh>
    <rPh sb="9" eb="11">
      <t>ヨウケン</t>
    </rPh>
    <phoneticPr fontId="1"/>
  </si>
  <si>
    <t>特定施設入居者生活介護（一般型）</t>
    <rPh sb="0" eb="2">
      <t>トクテイ</t>
    </rPh>
    <rPh sb="2" eb="4">
      <t>シセツ</t>
    </rPh>
    <rPh sb="4" eb="7">
      <t>ニュウキョシャ</t>
    </rPh>
    <rPh sb="7" eb="9">
      <t>セイカツ</t>
    </rPh>
    <rPh sb="9" eb="11">
      <t>カイゴ</t>
    </rPh>
    <rPh sb="12" eb="14">
      <t>イッパン</t>
    </rPh>
    <rPh sb="14" eb="15">
      <t>カタ</t>
    </rPh>
    <phoneticPr fontId="1"/>
  </si>
  <si>
    <t>特定施設入居者生活介護（外部サービス利用型）</t>
    <rPh sb="0" eb="2">
      <t>トクテイ</t>
    </rPh>
    <rPh sb="2" eb="4">
      <t>シセツ</t>
    </rPh>
    <rPh sb="4" eb="7">
      <t>ニュウキョシャ</t>
    </rPh>
    <rPh sb="7" eb="9">
      <t>セイカツ</t>
    </rPh>
    <rPh sb="9" eb="11">
      <t>カイゴ</t>
    </rPh>
    <rPh sb="12" eb="14">
      <t>ガイブ</t>
    </rPh>
    <rPh sb="18" eb="20">
      <t>リヨウ</t>
    </rPh>
    <rPh sb="20" eb="21">
      <t>カタ</t>
    </rPh>
    <phoneticPr fontId="1"/>
  </si>
  <si>
    <t>上記のいずれの指定も受けていない</t>
    <rPh sb="0" eb="2">
      <t>ジョウキ</t>
    </rPh>
    <rPh sb="7" eb="9">
      <t>シテイ</t>
    </rPh>
    <rPh sb="10" eb="11">
      <t>ウ</t>
    </rPh>
    <phoneticPr fontId="1"/>
  </si>
  <si>
    <t>賃貸借</t>
    <rPh sb="0" eb="3">
      <t>チンタイシャク</t>
    </rPh>
    <phoneticPr fontId="1"/>
  </si>
  <si>
    <t>所有
（抵当権なし）</t>
    <rPh sb="0" eb="2">
      <t>ショユウ</t>
    </rPh>
    <rPh sb="4" eb="7">
      <t>テイトウケン</t>
    </rPh>
    <phoneticPr fontId="1"/>
  </si>
  <si>
    <t>所有
（抵当権あり）</t>
    <rPh sb="0" eb="2">
      <t>ショユウ</t>
    </rPh>
    <rPh sb="4" eb="7">
      <t>テイトウケン</t>
    </rPh>
    <phoneticPr fontId="1"/>
  </si>
  <si>
    <t>看護職員はいない</t>
    <rPh sb="0" eb="2">
      <t>カンゴ</t>
    </rPh>
    <rPh sb="2" eb="4">
      <t>ショクイン</t>
    </rPh>
    <phoneticPr fontId="1"/>
  </si>
  <si>
    <t>施設に職員はいないが、委託する事業所等と連携</t>
    <rPh sb="0" eb="2">
      <t>シセツ</t>
    </rPh>
    <rPh sb="3" eb="5">
      <t>ショクイン</t>
    </rPh>
    <rPh sb="11" eb="13">
      <t>イタク</t>
    </rPh>
    <rPh sb="15" eb="18">
      <t>ジギョウショ</t>
    </rPh>
    <rPh sb="18" eb="19">
      <t>トウ</t>
    </rPh>
    <rPh sb="20" eb="22">
      <t>レンケイ</t>
    </rPh>
    <phoneticPr fontId="1"/>
  </si>
  <si>
    <t>職員はいない</t>
    <rPh sb="0" eb="2">
      <t>ショクイン</t>
    </rPh>
    <phoneticPr fontId="1"/>
  </si>
  <si>
    <t>全額前払い</t>
    <rPh sb="0" eb="2">
      <t>ゼンガク</t>
    </rPh>
    <rPh sb="2" eb="4">
      <t>マエバラ</t>
    </rPh>
    <phoneticPr fontId="1"/>
  </si>
  <si>
    <t>一部を前払い、残りを月払い（併用方式）</t>
    <rPh sb="0" eb="2">
      <t>イチブ</t>
    </rPh>
    <rPh sb="3" eb="5">
      <t>マエバラ</t>
    </rPh>
    <rPh sb="7" eb="8">
      <t>ノコ</t>
    </rPh>
    <rPh sb="10" eb="12">
      <t>ツキバラ</t>
    </rPh>
    <rPh sb="14" eb="16">
      <t>ヘイヨウ</t>
    </rPh>
    <rPh sb="16" eb="18">
      <t>ホウシキ</t>
    </rPh>
    <phoneticPr fontId="1"/>
  </si>
  <si>
    <t>全額年払い</t>
    <rPh sb="0" eb="2">
      <t>ゼンガク</t>
    </rPh>
    <rPh sb="2" eb="4">
      <t>ネンバラ</t>
    </rPh>
    <phoneticPr fontId="1"/>
  </si>
  <si>
    <t>全額月払い</t>
    <rPh sb="0" eb="2">
      <t>ゼンガク</t>
    </rPh>
    <rPh sb="2" eb="4">
      <t>ツキバラ</t>
    </rPh>
    <phoneticPr fontId="1"/>
  </si>
  <si>
    <t>問４(2)①　最多居室（住戸）面積</t>
    <rPh sb="0" eb="1">
      <t>トイ</t>
    </rPh>
    <rPh sb="7" eb="9">
      <t>サイタ</t>
    </rPh>
    <rPh sb="9" eb="11">
      <t>キョシツ</t>
    </rPh>
    <rPh sb="12" eb="14">
      <t>ジュウコ</t>
    </rPh>
    <rPh sb="15" eb="17">
      <t>メンセキ</t>
    </rPh>
    <phoneticPr fontId="1"/>
  </si>
  <si>
    <t>問４(2)②月額利用料金－a 家賃相当額</t>
    <rPh sb="0" eb="1">
      <t>トイ</t>
    </rPh>
    <rPh sb="6" eb="8">
      <t>ゲツガク</t>
    </rPh>
    <rPh sb="8" eb="10">
      <t>リヨウ</t>
    </rPh>
    <rPh sb="10" eb="12">
      <t>リョウキン</t>
    </rPh>
    <rPh sb="15" eb="17">
      <t>ヤチン</t>
    </rPh>
    <rPh sb="17" eb="20">
      <t>ソウトウガク</t>
    </rPh>
    <phoneticPr fontId="1"/>
  </si>
  <si>
    <t>問４(2)②月額利用料金－b 共益費（共用部分の維持管理費等）相当額</t>
    <rPh sb="0" eb="1">
      <t>トイ</t>
    </rPh>
    <rPh sb="6" eb="8">
      <t>ゲツガク</t>
    </rPh>
    <rPh sb="8" eb="10">
      <t>リヨウ</t>
    </rPh>
    <rPh sb="10" eb="12">
      <t>リョウキン</t>
    </rPh>
    <rPh sb="15" eb="18">
      <t>キョウエキヒ</t>
    </rPh>
    <rPh sb="19" eb="21">
      <t>キョウヨウ</t>
    </rPh>
    <rPh sb="21" eb="23">
      <t>ブブン</t>
    </rPh>
    <rPh sb="24" eb="26">
      <t>イジ</t>
    </rPh>
    <rPh sb="26" eb="29">
      <t>カンリヒ</t>
    </rPh>
    <rPh sb="29" eb="30">
      <t>トウ</t>
    </rPh>
    <rPh sb="31" eb="34">
      <t>ソウトウガク</t>
    </rPh>
    <phoneticPr fontId="1"/>
  </si>
  <si>
    <t>問４(2)②月額利用料金－d 食費（３食を30日間提供した場合）</t>
    <rPh sb="0" eb="1">
      <t>トイ</t>
    </rPh>
    <rPh sb="6" eb="8">
      <t>ゲツガク</t>
    </rPh>
    <rPh sb="8" eb="10">
      <t>リヨウ</t>
    </rPh>
    <rPh sb="10" eb="12">
      <t>リョウキン</t>
    </rPh>
    <rPh sb="15" eb="17">
      <t>ショクヒ</t>
    </rPh>
    <rPh sb="19" eb="20">
      <t>ショク</t>
    </rPh>
    <rPh sb="23" eb="25">
      <t>カカン</t>
    </rPh>
    <rPh sb="25" eb="27">
      <t>テイキョウ</t>
    </rPh>
    <rPh sb="29" eb="31">
      <t>バアイ</t>
    </rPh>
    <phoneticPr fontId="1"/>
  </si>
  <si>
    <t>問４(2)②月額利用料金－e 光熱水費</t>
    <rPh sb="0" eb="1">
      <t>トイ</t>
    </rPh>
    <rPh sb="6" eb="8">
      <t>ゲツガク</t>
    </rPh>
    <rPh sb="8" eb="10">
      <t>リヨウ</t>
    </rPh>
    <rPh sb="10" eb="12">
      <t>リョウキン</t>
    </rPh>
    <rPh sb="15" eb="17">
      <t>コウネツ</t>
    </rPh>
    <rPh sb="17" eb="18">
      <t>ミズ</t>
    </rPh>
    <phoneticPr fontId="1"/>
  </si>
  <si>
    <t>問４(2)③入居時費用－a 敷金（預かり金）※原則全額返還されるもの</t>
    <rPh sb="0" eb="1">
      <t>トイ</t>
    </rPh>
    <rPh sb="6" eb="8">
      <t>ニュウキョ</t>
    </rPh>
    <rPh sb="8" eb="9">
      <t>トキ</t>
    </rPh>
    <rPh sb="9" eb="11">
      <t>ヒヨウ</t>
    </rPh>
    <rPh sb="14" eb="16">
      <t>シキキン</t>
    </rPh>
    <rPh sb="17" eb="18">
      <t>アズ</t>
    </rPh>
    <rPh sb="20" eb="21">
      <t>キン</t>
    </rPh>
    <rPh sb="23" eb="25">
      <t>ゲンソク</t>
    </rPh>
    <rPh sb="25" eb="27">
      <t>ゼンガク</t>
    </rPh>
    <rPh sb="27" eb="29">
      <t>ヘンカン</t>
    </rPh>
    <phoneticPr fontId="1"/>
  </si>
  <si>
    <t>問４(2)③入居時費用－b 前払金</t>
    <rPh sb="0" eb="1">
      <t>トイ</t>
    </rPh>
    <rPh sb="6" eb="8">
      <t>ニュウキョ</t>
    </rPh>
    <rPh sb="8" eb="9">
      <t>トキ</t>
    </rPh>
    <rPh sb="9" eb="11">
      <t>ヒヨウ</t>
    </rPh>
    <rPh sb="14" eb="17">
      <t>マエバライキン</t>
    </rPh>
    <phoneticPr fontId="1"/>
  </si>
  <si>
    <t>【問４(2)③b 前払金で「０」と回答した施設を除く】</t>
    <rPh sb="17" eb="19">
      <t>カイトウ</t>
    </rPh>
    <rPh sb="21" eb="23">
      <t>シセツ</t>
    </rPh>
    <rPh sb="24" eb="25">
      <t>ノゾ</t>
    </rPh>
    <phoneticPr fontId="1"/>
  </si>
  <si>
    <t>問４(2)③入居時費用－d 償却期間</t>
    <rPh sb="0" eb="1">
      <t>トイ</t>
    </rPh>
    <rPh sb="6" eb="8">
      <t>ニュウキョ</t>
    </rPh>
    <rPh sb="8" eb="9">
      <t>トキ</t>
    </rPh>
    <rPh sb="9" eb="11">
      <t>ヒヨウ</t>
    </rPh>
    <rPh sb="14" eb="16">
      <t>ショウキャク</t>
    </rPh>
    <rPh sb="16" eb="18">
      <t>キカン</t>
    </rPh>
    <phoneticPr fontId="1"/>
  </si>
  <si>
    <t>訪問介護</t>
    <rPh sb="0" eb="2">
      <t>ホウモン</t>
    </rPh>
    <rPh sb="2" eb="4">
      <t>カイゴ</t>
    </rPh>
    <phoneticPr fontId="1"/>
  </si>
  <si>
    <t>通所介護、通所リハ</t>
    <rPh sb="0" eb="2">
      <t>ツウショ</t>
    </rPh>
    <rPh sb="2" eb="4">
      <t>カイゴ</t>
    </rPh>
    <rPh sb="5" eb="7">
      <t>ツウショ</t>
    </rPh>
    <phoneticPr fontId="1"/>
  </si>
  <si>
    <t>短期入所生活介護、短期入所療養介護</t>
    <rPh sb="0" eb="2">
      <t>タンキ</t>
    </rPh>
    <rPh sb="2" eb="4">
      <t>ニュウショ</t>
    </rPh>
    <rPh sb="4" eb="6">
      <t>セイカツ</t>
    </rPh>
    <rPh sb="6" eb="8">
      <t>カイゴ</t>
    </rPh>
    <rPh sb="9" eb="11">
      <t>タンキ</t>
    </rPh>
    <rPh sb="11" eb="13">
      <t>ニュウショ</t>
    </rPh>
    <rPh sb="13" eb="15">
      <t>リョウヨウ</t>
    </rPh>
    <rPh sb="15" eb="17">
      <t>カイゴ</t>
    </rPh>
    <phoneticPr fontId="1"/>
  </si>
  <si>
    <t>小規模多機能型居宅介護、複合型サービス</t>
    <rPh sb="0" eb="3">
      <t>ショウキボ</t>
    </rPh>
    <rPh sb="3" eb="6">
      <t>タキノウ</t>
    </rPh>
    <rPh sb="6" eb="7">
      <t>カタ</t>
    </rPh>
    <rPh sb="7" eb="9">
      <t>キョタク</t>
    </rPh>
    <rPh sb="9" eb="11">
      <t>カイゴ</t>
    </rPh>
    <rPh sb="12" eb="14">
      <t>フクゴウ</t>
    </rPh>
    <rPh sb="14" eb="15">
      <t>カタ</t>
    </rPh>
    <phoneticPr fontId="1"/>
  </si>
  <si>
    <t>定期巡回・随時対応型訪問介護看護</t>
    <rPh sb="0" eb="2">
      <t>テイキ</t>
    </rPh>
    <rPh sb="2" eb="4">
      <t>ジュンカイ</t>
    </rPh>
    <rPh sb="5" eb="7">
      <t>ズイジ</t>
    </rPh>
    <rPh sb="7" eb="9">
      <t>タイオウ</t>
    </rPh>
    <rPh sb="9" eb="10">
      <t>カタ</t>
    </rPh>
    <rPh sb="10" eb="12">
      <t>ホウモン</t>
    </rPh>
    <rPh sb="12" eb="14">
      <t>カイゴ</t>
    </rPh>
    <rPh sb="14" eb="16">
      <t>カンゴ</t>
    </rPh>
    <phoneticPr fontId="1"/>
  </si>
  <si>
    <t>併設</t>
    <rPh sb="0" eb="2">
      <t>ヘイセツ</t>
    </rPh>
    <phoneticPr fontId="1"/>
  </si>
  <si>
    <t>隣接</t>
    <rPh sb="0" eb="2">
      <t>リンセツ</t>
    </rPh>
    <phoneticPr fontId="1"/>
  </si>
  <si>
    <t>別法人</t>
    <rPh sb="0" eb="1">
      <t>ベツ</t>
    </rPh>
    <rPh sb="1" eb="3">
      <t>ホウジン</t>
    </rPh>
    <phoneticPr fontId="1"/>
  </si>
  <si>
    <t>Ⅲ　入居者の状況</t>
    <rPh sb="2" eb="5">
      <t>ニュウキョシャ</t>
    </rPh>
    <rPh sb="6" eb="8">
      <t>ジョウキョウ</t>
    </rPh>
    <phoneticPr fontId="1"/>
  </si>
  <si>
    <t>男性</t>
    <rPh sb="0" eb="2">
      <t>ダンセイ</t>
    </rPh>
    <phoneticPr fontId="1"/>
  </si>
  <si>
    <t>女性</t>
    <rPh sb="0" eb="2">
      <t>ジョセイ</t>
    </rPh>
    <phoneticPr fontId="1"/>
  </si>
  <si>
    <t>65歳未満</t>
    <rPh sb="2" eb="3">
      <t>サイ</t>
    </rPh>
    <rPh sb="3" eb="5">
      <t>ミマン</t>
    </rPh>
    <phoneticPr fontId="1"/>
  </si>
  <si>
    <t>65～69歳</t>
    <rPh sb="5" eb="6">
      <t>サイ</t>
    </rPh>
    <phoneticPr fontId="1"/>
  </si>
  <si>
    <t>70～74歳</t>
    <rPh sb="5" eb="6">
      <t>サイ</t>
    </rPh>
    <phoneticPr fontId="1"/>
  </si>
  <si>
    <t>75～79歳</t>
    <rPh sb="5" eb="6">
      <t>サイ</t>
    </rPh>
    <phoneticPr fontId="1"/>
  </si>
  <si>
    <t>80～84歳</t>
    <rPh sb="5" eb="6">
      <t>サイ</t>
    </rPh>
    <phoneticPr fontId="1"/>
  </si>
  <si>
    <t>85～89歳</t>
    <rPh sb="5" eb="6">
      <t>サイ</t>
    </rPh>
    <phoneticPr fontId="1"/>
  </si>
  <si>
    <t>90～94歳</t>
    <rPh sb="5" eb="6">
      <t>サイ</t>
    </rPh>
    <phoneticPr fontId="1"/>
  </si>
  <si>
    <t>95歳以上</t>
    <rPh sb="2" eb="3">
      <t>サイ</t>
    </rPh>
    <rPh sb="3" eb="5">
      <t>イジョウ</t>
    </rPh>
    <phoneticPr fontId="1"/>
  </si>
  <si>
    <t>不明</t>
    <rPh sb="0" eb="2">
      <t>フメイ</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</si>
  <si>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</si>
  <si>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</si>
  <si>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</si>
  <si>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</si>
  <si>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</si>
  <si>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</si>
  <si>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</si>
  <si>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不明・申請中等</t>
    <rPh sb="0" eb="2">
      <t>フメイ</t>
    </rPh>
    <rPh sb="3" eb="5">
      <t>シンセイ</t>
    </rPh>
    <rPh sb="5" eb="6">
      <t>ナカ</t>
    </rPh>
    <rPh sb="6" eb="7">
      <t>トウ</t>
    </rPh>
    <phoneticPr fontId="1"/>
  </si>
  <si>
    <t>自立（認定なし）</t>
    <rPh sb="3" eb="5">
      <t>ニンテイ</t>
    </rPh>
    <phoneticPr fontId="1"/>
  </si>
  <si>
    <t>インスリンの注射</t>
    <rPh sb="6" eb="8">
      <t>チュウシャ</t>
    </rPh>
    <phoneticPr fontId="1"/>
  </si>
  <si>
    <t>透析</t>
    <rPh sb="0" eb="2">
      <t>トウセキ</t>
    </rPh>
    <phoneticPr fontId="1"/>
  </si>
  <si>
    <t>中心静脈栄養</t>
    <rPh sb="0" eb="2">
      <t>チュウシン</t>
    </rPh>
    <rPh sb="2" eb="4">
      <t>ジョウミャク</t>
    </rPh>
    <rPh sb="4" eb="6">
      <t>エイヨウ</t>
    </rPh>
    <phoneticPr fontId="1"/>
  </si>
  <si>
    <t>ストーマの管理</t>
    <rPh sb="5" eb="7">
      <t>カンリ</t>
    </rPh>
    <phoneticPr fontId="1"/>
  </si>
  <si>
    <t>酸素療法</t>
    <rPh sb="0" eb="2">
      <t>サンソ</t>
    </rPh>
    <rPh sb="2" eb="4">
      <t>リョウホウ</t>
    </rPh>
    <phoneticPr fontId="1"/>
  </si>
  <si>
    <t>気管切開のケア</t>
    <rPh sb="0" eb="2">
      <t>キカン</t>
    </rPh>
    <rPh sb="2" eb="4">
      <t>セッカイ</t>
    </rPh>
    <phoneticPr fontId="1"/>
  </si>
  <si>
    <t>疼痛の看護</t>
    <rPh sb="0" eb="2">
      <t>トウツウ</t>
    </rPh>
    <rPh sb="3" eb="5">
      <t>カンゴ</t>
    </rPh>
    <phoneticPr fontId="1"/>
  </si>
  <si>
    <t>カテーテルの管理</t>
    <rPh sb="6" eb="8">
      <t>カンリ</t>
    </rPh>
    <phoneticPr fontId="1"/>
  </si>
  <si>
    <t>胃ろう・腸ろうの管理</t>
    <rPh sb="0" eb="1">
      <t>イ</t>
    </rPh>
    <rPh sb="4" eb="5">
      <t>チョウ</t>
    </rPh>
    <rPh sb="8" eb="10">
      <t>カンリ</t>
    </rPh>
    <phoneticPr fontId="1"/>
  </si>
  <si>
    <t>たんの吸引</t>
    <rPh sb="3" eb="5">
      <t>キュウイン</t>
    </rPh>
    <phoneticPr fontId="1"/>
  </si>
  <si>
    <t>モニター測定</t>
    <rPh sb="4" eb="6">
      <t>ソクテイ</t>
    </rPh>
    <phoneticPr fontId="1"/>
  </si>
  <si>
    <t>褥瘡の処置</t>
    <rPh sb="0" eb="2">
      <t>ジョクソウ</t>
    </rPh>
    <rPh sb="3" eb="5">
      <t>ショチ</t>
    </rPh>
    <phoneticPr fontId="1"/>
  </si>
  <si>
    <t>創傷の処置</t>
    <rPh sb="0" eb="2">
      <t>ソウショウ</t>
    </rPh>
    <rPh sb="3" eb="5">
      <t>ショチ</t>
    </rPh>
    <phoneticPr fontId="1"/>
  </si>
  <si>
    <t>ネブライザーの管理</t>
    <rPh sb="7" eb="9">
      <t>カンリ</t>
    </rPh>
    <phoneticPr fontId="1"/>
  </si>
  <si>
    <t>経鼻経管栄養の管理</t>
    <rPh sb="0" eb="2">
      <t>ケイビ</t>
    </rPh>
    <rPh sb="2" eb="4">
      <t>ケイカン</t>
    </rPh>
    <rPh sb="4" eb="6">
      <t>エイヨウ</t>
    </rPh>
    <rPh sb="7" eb="9">
      <t>カンリ</t>
    </rPh>
    <phoneticPr fontId="1"/>
  </si>
  <si>
    <t>問６(7) 生活保護を受給している入居者数</t>
    <rPh sb="0" eb="1">
      <t>トイ</t>
    </rPh>
    <rPh sb="6" eb="8">
      <t>セイカツ</t>
    </rPh>
    <rPh sb="8" eb="10">
      <t>ホゴ</t>
    </rPh>
    <rPh sb="11" eb="13">
      <t>ジュキュウ</t>
    </rPh>
    <rPh sb="17" eb="20">
      <t>ニュウキョシャ</t>
    </rPh>
    <rPh sb="20" eb="21">
      <t>スウ</t>
    </rPh>
    <phoneticPr fontId="1"/>
  </si>
  <si>
    <t>問７(1) 今年に入ってからの新規入居者数</t>
    <rPh sb="0" eb="1">
      <t>トイ</t>
    </rPh>
    <rPh sb="6" eb="8">
      <t>コトシ</t>
    </rPh>
    <rPh sb="9" eb="10">
      <t>ハイ</t>
    </rPh>
    <rPh sb="15" eb="17">
      <t>シンキ</t>
    </rPh>
    <rPh sb="17" eb="20">
      <t>ニュウキョシャ</t>
    </rPh>
    <rPh sb="20" eb="21">
      <t>スウ</t>
    </rPh>
    <phoneticPr fontId="1"/>
  </si>
  <si>
    <t>【問７(1)で「０」と回答した施設を除く】</t>
    <rPh sb="11" eb="13">
      <t>カイトウ</t>
    </rPh>
    <rPh sb="15" eb="17">
      <t>シセツ</t>
    </rPh>
    <rPh sb="18" eb="19">
      <t>ノゾ</t>
    </rPh>
    <phoneticPr fontId="1"/>
  </si>
  <si>
    <t>自宅、家族・親族等と同居</t>
    <rPh sb="0" eb="2">
      <t>ジタク</t>
    </rPh>
    <rPh sb="3" eb="5">
      <t>カゾク</t>
    </rPh>
    <rPh sb="6" eb="8">
      <t>シンゾク</t>
    </rPh>
    <rPh sb="8" eb="9">
      <t>トウ</t>
    </rPh>
    <rPh sb="10" eb="12">
      <t>ドウキョ</t>
    </rPh>
    <phoneticPr fontId="1"/>
  </si>
  <si>
    <t>軽費老人ホーム、養護老人ホーム</t>
    <rPh sb="0" eb="2">
      <t>ケイヒ</t>
    </rPh>
    <rPh sb="2" eb="7">
      <t>ロホ</t>
    </rPh>
    <rPh sb="8" eb="10">
      <t>ヨウゴ</t>
    </rPh>
    <rPh sb="10" eb="15">
      <t>ロホ</t>
    </rPh>
    <phoneticPr fontId="1"/>
  </si>
  <si>
    <t>認知症高齢者グループホーム</t>
    <rPh sb="0" eb="3">
      <t>ニンチショウ</t>
    </rPh>
    <rPh sb="3" eb="6">
      <t>コウレイシャ</t>
    </rPh>
    <phoneticPr fontId="1"/>
  </si>
  <si>
    <t>介護老人福祉施設(特別養護老人ホーム)</t>
    <rPh sb="0" eb="2">
      <t>カイゴ</t>
    </rPh>
    <rPh sb="2" eb="4">
      <t>ロウジン</t>
    </rPh>
    <rPh sb="4" eb="6">
      <t>フクシ</t>
    </rPh>
    <rPh sb="6" eb="8">
      <t>シセツ</t>
    </rPh>
    <rPh sb="9" eb="18">
      <t>トヨ</t>
    </rPh>
    <phoneticPr fontId="1"/>
  </si>
  <si>
    <t>介護老人保健施設・介護療養型医療施設</t>
    <rPh sb="0" eb="2">
      <t>カイゴ</t>
    </rPh>
    <rPh sb="2" eb="4">
      <t>ロウジン</t>
    </rPh>
    <rPh sb="4" eb="6">
      <t>ホケン</t>
    </rPh>
    <rPh sb="6" eb="8">
      <t>シセツ</t>
    </rPh>
    <rPh sb="9" eb="11">
      <t>カイゴ</t>
    </rPh>
    <rPh sb="11" eb="13">
      <t>リョウヨウ</t>
    </rPh>
    <rPh sb="13" eb="14">
      <t>カタ</t>
    </rPh>
    <rPh sb="14" eb="16">
      <t>イリョウ</t>
    </rPh>
    <rPh sb="16" eb="18">
      <t>シセツ</t>
    </rPh>
    <phoneticPr fontId="1"/>
  </si>
  <si>
    <t>病院・診療所</t>
    <rPh sb="0" eb="2">
      <t>ヒヨ</t>
    </rPh>
    <rPh sb="3" eb="6">
      <t>シンリョウショ</t>
    </rPh>
    <phoneticPr fontId="1"/>
  </si>
  <si>
    <t>その他（不明を含む）</t>
    <rPh sb="2" eb="3">
      <t>タ</t>
    </rPh>
    <rPh sb="4" eb="6">
      <t>フメイ</t>
    </rPh>
    <rPh sb="7" eb="8">
      <t>フク</t>
    </rPh>
    <phoneticPr fontId="1"/>
  </si>
  <si>
    <t>同じ事業所に継続依頼</t>
    <rPh sb="0" eb="1">
      <t>オナ</t>
    </rPh>
    <rPh sb="2" eb="5">
      <t>ジギョウショ</t>
    </rPh>
    <rPh sb="6" eb="8">
      <t>ケイゾク</t>
    </rPh>
    <rPh sb="8" eb="10">
      <t>イライ</t>
    </rPh>
    <phoneticPr fontId="1"/>
  </si>
  <si>
    <t>入居に際して事業所が変わった</t>
    <rPh sb="0" eb="2">
      <t>ニュウキョ</t>
    </rPh>
    <rPh sb="3" eb="4">
      <t>サイ</t>
    </rPh>
    <rPh sb="6" eb="9">
      <t>ジギョウショ</t>
    </rPh>
    <rPh sb="10" eb="11">
      <t>カ</t>
    </rPh>
    <phoneticPr fontId="1"/>
  </si>
  <si>
    <t>依頼をやめた</t>
    <rPh sb="0" eb="2">
      <t>イライ</t>
    </rPh>
    <phoneticPr fontId="1"/>
  </si>
  <si>
    <t>新たに依頼した</t>
    <rPh sb="0" eb="1">
      <t>アラ</t>
    </rPh>
    <rPh sb="3" eb="5">
      <t>イライ</t>
    </rPh>
    <phoneticPr fontId="1"/>
  </si>
  <si>
    <t>現在も受けていない</t>
    <rPh sb="0" eb="2">
      <t>ゲンザイ</t>
    </rPh>
    <rPh sb="3" eb="4">
      <t>ウ</t>
    </rPh>
    <phoneticPr fontId="1"/>
  </si>
  <si>
    <t>居宅介護支援・介護予防支援を受けていた</t>
    <rPh sb="0" eb="2">
      <t>キョタク</t>
    </rPh>
    <rPh sb="2" eb="4">
      <t>カイゴ</t>
    </rPh>
    <rPh sb="4" eb="6">
      <t>シエン</t>
    </rPh>
    <rPh sb="7" eb="9">
      <t>カイゴ</t>
    </rPh>
    <rPh sb="9" eb="11">
      <t>ヨボウ</t>
    </rPh>
    <rPh sb="11" eb="13">
      <t>シエン</t>
    </rPh>
    <rPh sb="14" eb="15">
      <t>ウ</t>
    </rPh>
    <phoneticPr fontId="1"/>
  </si>
  <si>
    <t>問７(4) 入居動機の把握状況</t>
    <rPh sb="0" eb="1">
      <t>トイ</t>
    </rPh>
    <rPh sb="6" eb="8">
      <t>ニュウキョ</t>
    </rPh>
    <rPh sb="8" eb="10">
      <t>ドウキ</t>
    </rPh>
    <rPh sb="11" eb="13">
      <t>ハアク</t>
    </rPh>
    <rPh sb="13" eb="15">
      <t>ジョウキョウ</t>
    </rPh>
    <phoneticPr fontId="1"/>
  </si>
  <si>
    <t>把握している</t>
    <rPh sb="0" eb="2">
      <t>ハアク</t>
    </rPh>
    <phoneticPr fontId="1"/>
  </si>
  <si>
    <t>把握していない</t>
    <rPh sb="0" eb="2">
      <t>ハアク</t>
    </rPh>
    <phoneticPr fontId="1"/>
  </si>
  <si>
    <t>【問７(4)で「把握している」と回答した施設のみ】</t>
    <rPh sb="8" eb="10">
      <t>ハアク</t>
    </rPh>
    <rPh sb="16" eb="18">
      <t>カイトウ</t>
    </rPh>
    <rPh sb="20" eb="22">
      <t>シセツ</t>
    </rPh>
    <phoneticPr fontId="1"/>
  </si>
  <si>
    <t>問７(5) 入居を決めた理由（複数回答）</t>
    <rPh sb="0" eb="1">
      <t>トイ</t>
    </rPh>
    <rPh sb="6" eb="8">
      <t>ニュウキョ</t>
    </rPh>
    <rPh sb="9" eb="10">
      <t>キ</t>
    </rPh>
    <rPh sb="12" eb="14">
      <t>リユウ</t>
    </rPh>
    <rPh sb="15" eb="17">
      <t>フクスウ</t>
    </rPh>
    <rPh sb="17" eb="19">
      <t>カイトウ</t>
    </rPh>
    <phoneticPr fontId="1"/>
  </si>
  <si>
    <t>介護が必要になったため</t>
    <rPh sb="0" eb="2">
      <t>カイゴ</t>
    </rPh>
    <rPh sb="3" eb="5">
      <t>ヒツヨウ</t>
    </rPh>
    <phoneticPr fontId="1"/>
  </si>
  <si>
    <t>介護が必要になった時に備えて</t>
    <rPh sb="0" eb="2">
      <t>カイゴ</t>
    </rPh>
    <rPh sb="3" eb="5">
      <t>ヒツヨウ</t>
    </rPh>
    <rPh sb="9" eb="10">
      <t>トキ</t>
    </rPh>
    <rPh sb="11" eb="12">
      <t>ソナ</t>
    </rPh>
    <phoneticPr fontId="1"/>
  </si>
  <si>
    <t>食事の提供があるから</t>
    <rPh sb="0" eb="2">
      <t>ショクジ</t>
    </rPh>
    <rPh sb="3" eb="5">
      <t>テイキョウ</t>
    </rPh>
    <phoneticPr fontId="1"/>
  </si>
  <si>
    <t>家事が負担になったため（食事以外）</t>
    <rPh sb="0" eb="2">
      <t>カジ</t>
    </rPh>
    <rPh sb="3" eb="5">
      <t>フタン</t>
    </rPh>
    <rPh sb="12" eb="14">
      <t>ショクジ</t>
    </rPh>
    <rPh sb="14" eb="16">
      <t>イガイ</t>
    </rPh>
    <phoneticPr fontId="1"/>
  </si>
  <si>
    <t>バリアフリー化されているから</t>
    <rPh sb="6" eb="7">
      <t>カ</t>
    </rPh>
    <phoneticPr fontId="1"/>
  </si>
  <si>
    <t>自宅の管理が大変になったため</t>
    <rPh sb="0" eb="2">
      <t>ジタク</t>
    </rPh>
    <rPh sb="3" eb="5">
      <t>カンリ</t>
    </rPh>
    <rPh sb="6" eb="8">
      <t>タイヘン</t>
    </rPh>
    <phoneticPr fontId="1"/>
  </si>
  <si>
    <t>ひとり暮らしが不安になったため</t>
    <rPh sb="3" eb="4">
      <t>ク</t>
    </rPh>
    <rPh sb="7" eb="9">
      <t>フアン</t>
    </rPh>
    <phoneticPr fontId="1"/>
  </si>
  <si>
    <t>セキュリティ面の安心から（防犯・災害）</t>
    <rPh sb="6" eb="7">
      <t>メン</t>
    </rPh>
    <rPh sb="8" eb="10">
      <t>アンシン</t>
    </rPh>
    <rPh sb="13" eb="15">
      <t>ボウハン</t>
    </rPh>
    <rPh sb="16" eb="18">
      <t>サイガイ</t>
    </rPh>
    <phoneticPr fontId="1"/>
  </si>
  <si>
    <t>【問８(1)で「０」と回答した施設を除く】</t>
    <rPh sb="11" eb="13">
      <t>カイトウ</t>
    </rPh>
    <rPh sb="15" eb="17">
      <t>シセツ</t>
    </rPh>
    <rPh sb="18" eb="19">
      <t>ノゾ</t>
    </rPh>
    <phoneticPr fontId="1"/>
  </si>
  <si>
    <t>死亡による契約終了</t>
    <rPh sb="0" eb="2">
      <t>シボウ</t>
    </rPh>
    <rPh sb="5" eb="7">
      <t>ケイヤク</t>
    </rPh>
    <rPh sb="7" eb="9">
      <t>シュウリョウ</t>
    </rPh>
    <phoneticPr fontId="1"/>
  </si>
  <si>
    <t>居室</t>
    <rPh sb="0" eb="2">
      <t>キョシツ</t>
    </rPh>
    <phoneticPr fontId="1"/>
  </si>
  <si>
    <t>一時介護室や健康管理室</t>
    <rPh sb="0" eb="2">
      <t>イチジ</t>
    </rPh>
    <rPh sb="2" eb="4">
      <t>カイゴ</t>
    </rPh>
    <rPh sb="4" eb="5">
      <t>シツ</t>
    </rPh>
    <rPh sb="6" eb="8">
      <t>ケンコウ</t>
    </rPh>
    <rPh sb="8" eb="10">
      <t>カンリ</t>
    </rPh>
    <rPh sb="10" eb="11">
      <t>シツ</t>
    </rPh>
    <phoneticPr fontId="1"/>
  </si>
  <si>
    <t>併設診療所など</t>
    <rPh sb="0" eb="2">
      <t>ヘイセツ</t>
    </rPh>
    <rPh sb="2" eb="5">
      <t>シンリョウショ</t>
    </rPh>
    <phoneticPr fontId="1"/>
  </si>
  <si>
    <t>病院・診療所（上記より前に入院）</t>
    <rPh sb="0" eb="2">
      <t>ヒヨ</t>
    </rPh>
    <rPh sb="3" eb="6">
      <t>シンリョウショ</t>
    </rPh>
    <rPh sb="7" eb="9">
      <t>ジョウキ</t>
    </rPh>
    <rPh sb="11" eb="12">
      <t>マエ</t>
    </rPh>
    <rPh sb="13" eb="15">
      <t>ニュウイン</t>
    </rPh>
    <phoneticPr fontId="1"/>
  </si>
  <si>
    <t>病院・診療所（死亡当日、前日、前々日の入院）</t>
    <rPh sb="0" eb="2">
      <t>ヒヨ</t>
    </rPh>
    <rPh sb="3" eb="6">
      <t>シンリョウショ</t>
    </rPh>
    <rPh sb="7" eb="9">
      <t>シボウ</t>
    </rPh>
    <rPh sb="9" eb="11">
      <t>トウジツ</t>
    </rPh>
    <rPh sb="12" eb="14">
      <t>ゼンジツ</t>
    </rPh>
    <rPh sb="15" eb="18">
      <t>ゼンゼンジツ</t>
    </rPh>
    <rPh sb="19" eb="21">
      <t>ニュウイン</t>
    </rPh>
    <phoneticPr fontId="1"/>
  </si>
  <si>
    <t>医療機関との打ち合わせ</t>
    <rPh sb="0" eb="2">
      <t>イリョウ</t>
    </rPh>
    <rPh sb="2" eb="4">
      <t>キカン</t>
    </rPh>
    <rPh sb="6" eb="7">
      <t>ウ</t>
    </rPh>
    <rPh sb="8" eb="9">
      <t>ア</t>
    </rPh>
    <phoneticPr fontId="1"/>
  </si>
  <si>
    <t>事前の入居者やその家族への説明</t>
    <rPh sb="0" eb="2">
      <t>ジゼン</t>
    </rPh>
    <rPh sb="3" eb="6">
      <t>ニュウキョシャ</t>
    </rPh>
    <rPh sb="9" eb="11">
      <t>カゾク</t>
    </rPh>
    <rPh sb="13" eb="15">
      <t>セツメイ</t>
    </rPh>
    <phoneticPr fontId="1"/>
  </si>
  <si>
    <t>事前の職員や他の入居者への説明</t>
    <rPh sb="0" eb="2">
      <t>ジゼン</t>
    </rPh>
    <rPh sb="3" eb="5">
      <t>ショクイン</t>
    </rPh>
    <rPh sb="6" eb="7">
      <t>タ</t>
    </rPh>
    <rPh sb="8" eb="11">
      <t>ニュウキョシャ</t>
    </rPh>
    <rPh sb="13" eb="15">
      <t>セツメイ</t>
    </rPh>
    <phoneticPr fontId="1"/>
  </si>
  <si>
    <t>看取りをする方への頻繁な見回り</t>
    <rPh sb="0" eb="2">
      <t>ミト</t>
    </rPh>
    <rPh sb="6" eb="7">
      <t>カタ</t>
    </rPh>
    <rPh sb="9" eb="11">
      <t>ヒンパン</t>
    </rPh>
    <rPh sb="12" eb="14">
      <t>ミマワ</t>
    </rPh>
    <phoneticPr fontId="1"/>
  </si>
  <si>
    <t>看取り後の事務手続きや行政手続き</t>
    <rPh sb="0" eb="2">
      <t>ミト</t>
    </rPh>
    <rPh sb="3" eb="4">
      <t>ノチ</t>
    </rPh>
    <rPh sb="5" eb="7">
      <t>ジム</t>
    </rPh>
    <rPh sb="7" eb="9">
      <t>テツヅ</t>
    </rPh>
    <rPh sb="11" eb="13">
      <t>ギョウセイ</t>
    </rPh>
    <rPh sb="13" eb="15">
      <t>テツヅ</t>
    </rPh>
    <phoneticPr fontId="1"/>
  </si>
  <si>
    <t>問８(5) 看取りを受け入れられないことがある理由（複数回答）</t>
    <rPh sb="0" eb="1">
      <t>トイ</t>
    </rPh>
    <rPh sb="6" eb="8">
      <t>ミト</t>
    </rPh>
    <rPh sb="10" eb="11">
      <t>ウ</t>
    </rPh>
    <rPh sb="12" eb="13">
      <t>イ</t>
    </rPh>
    <rPh sb="23" eb="25">
      <t>リユウ</t>
    </rPh>
    <rPh sb="25" eb="31">
      <t>フカ</t>
    </rPh>
    <phoneticPr fontId="1"/>
  </si>
  <si>
    <t>看護職員の数が足りないから</t>
    <rPh sb="0" eb="2">
      <t>カンゴ</t>
    </rPh>
    <rPh sb="2" eb="4">
      <t>ショクイン</t>
    </rPh>
    <rPh sb="5" eb="6">
      <t>スウ</t>
    </rPh>
    <rPh sb="7" eb="8">
      <t>タ</t>
    </rPh>
    <phoneticPr fontId="1"/>
  </si>
  <si>
    <t>介護職員の数が足りないから</t>
    <rPh sb="0" eb="2">
      <t>カイゴ</t>
    </rPh>
    <rPh sb="2" eb="4">
      <t>ショクイン</t>
    </rPh>
    <rPh sb="5" eb="6">
      <t>スウ</t>
    </rPh>
    <rPh sb="7" eb="8">
      <t>タ</t>
    </rPh>
    <phoneticPr fontId="1"/>
  </si>
  <si>
    <t>夜間は看護職員がいないから</t>
    <rPh sb="0" eb="2">
      <t>ヤカン</t>
    </rPh>
    <rPh sb="3" eb="5">
      <t>カンゴ</t>
    </rPh>
    <rPh sb="5" eb="7">
      <t>ショクイン</t>
    </rPh>
    <phoneticPr fontId="1"/>
  </si>
  <si>
    <t>施設での看取りをサポートしてもらえる医師・医療機関がないから</t>
    <rPh sb="0" eb="2">
      <t>シセツ</t>
    </rPh>
    <rPh sb="4" eb="6">
      <t>ミト</t>
    </rPh>
    <rPh sb="18" eb="20">
      <t>イシ</t>
    </rPh>
    <rPh sb="21" eb="23">
      <t>イリョウ</t>
    </rPh>
    <rPh sb="23" eb="25">
      <t>キカン</t>
    </rPh>
    <phoneticPr fontId="1"/>
  </si>
  <si>
    <t>医療事務が起こることや、それに関して入居者の家族等とトラブルになることが心配だから</t>
    <rPh sb="0" eb="2">
      <t>イリョウ</t>
    </rPh>
    <rPh sb="2" eb="4">
      <t>ジム</t>
    </rPh>
    <rPh sb="5" eb="6">
      <t>オ</t>
    </rPh>
    <rPh sb="15" eb="16">
      <t>カン</t>
    </rPh>
    <rPh sb="18" eb="21">
      <t>ニュウキョシャ</t>
    </rPh>
    <rPh sb="22" eb="24">
      <t>カゾク</t>
    </rPh>
    <rPh sb="24" eb="25">
      <t>トウ</t>
    </rPh>
    <rPh sb="36" eb="38">
      <t>シンパイ</t>
    </rPh>
    <phoneticPr fontId="1"/>
  </si>
  <si>
    <t>施設で看取りを行う事に対して、職員の理解・経験が得られないから</t>
    <rPh sb="0" eb="2">
      <t>シセツ</t>
    </rPh>
    <rPh sb="3" eb="5">
      <t>ミト</t>
    </rPh>
    <rPh sb="7" eb="8">
      <t>オコナ</t>
    </rPh>
    <rPh sb="9" eb="10">
      <t>コト</t>
    </rPh>
    <rPh sb="11" eb="12">
      <t>タイ</t>
    </rPh>
    <rPh sb="15" eb="17">
      <t>ショクイン</t>
    </rPh>
    <rPh sb="18" eb="20">
      <t>リカイ</t>
    </rPh>
    <rPh sb="21" eb="23">
      <t>ケイケン</t>
    </rPh>
    <rPh sb="24" eb="25">
      <t>エ</t>
    </rPh>
    <phoneticPr fontId="1"/>
  </si>
  <si>
    <t>コスト的に費用がかかりすぎるから</t>
    <rPh sb="3" eb="4">
      <t>テキ</t>
    </rPh>
    <rPh sb="5" eb="7">
      <t>ヒヨウ</t>
    </rPh>
    <phoneticPr fontId="1"/>
  </si>
  <si>
    <t>マニュアルや方針を定めていないから</t>
    <rPh sb="6" eb="8">
      <t>ホウシン</t>
    </rPh>
    <rPh sb="9" eb="10">
      <t>サダ</t>
    </rPh>
    <phoneticPr fontId="1"/>
  </si>
  <si>
    <t>Ⅳ　貴施設におけるサービス提供の状態</t>
    <rPh sb="2" eb="3">
      <t>キ</t>
    </rPh>
    <rPh sb="3" eb="5">
      <t>シセツ</t>
    </rPh>
    <rPh sb="13" eb="15">
      <t>テイキョウ</t>
    </rPh>
    <rPh sb="16" eb="18">
      <t>ジョウタイ</t>
    </rPh>
    <phoneticPr fontId="1"/>
  </si>
  <si>
    <t>状況把握</t>
    <rPh sb="0" eb="2">
      <t>ジョウキョウ</t>
    </rPh>
    <rPh sb="2" eb="4">
      <t>ハアク</t>
    </rPh>
    <phoneticPr fontId="1"/>
  </si>
  <si>
    <t>生活相談</t>
    <rPh sb="0" eb="2">
      <t>セイカツ</t>
    </rPh>
    <rPh sb="2" eb="4">
      <t>ソウダン</t>
    </rPh>
    <phoneticPr fontId="1"/>
  </si>
  <si>
    <t>食事提供</t>
    <rPh sb="0" eb="2">
      <t>ショクジ</t>
    </rPh>
    <rPh sb="2" eb="4">
      <t>テイキョウ</t>
    </rPh>
    <phoneticPr fontId="1"/>
  </si>
  <si>
    <t>買い物代行</t>
    <rPh sb="0" eb="1">
      <t>カ</t>
    </rPh>
    <rPh sb="2" eb="3">
      <t>モノ</t>
    </rPh>
    <rPh sb="3" eb="5">
      <t>ダイコウ</t>
    </rPh>
    <phoneticPr fontId="1"/>
  </si>
  <si>
    <t>入浴・排泄または食事の介護</t>
    <rPh sb="0" eb="2">
      <t>ニュウヨク</t>
    </rPh>
    <rPh sb="3" eb="5">
      <t>ハイセツ</t>
    </rPh>
    <rPh sb="8" eb="10">
      <t>ショクジ</t>
    </rPh>
    <rPh sb="11" eb="13">
      <t>カイゴ</t>
    </rPh>
    <phoneticPr fontId="1"/>
  </si>
  <si>
    <t>外出時の介助</t>
    <rPh sb="0" eb="2">
      <t>ガイシュツ</t>
    </rPh>
    <rPh sb="2" eb="3">
      <t>トキ</t>
    </rPh>
    <rPh sb="4" eb="6">
      <t>カイジョ</t>
    </rPh>
    <phoneticPr fontId="1"/>
  </si>
  <si>
    <t>洗濯・掃除等の家事</t>
    <rPh sb="0" eb="2">
      <t>センタク</t>
    </rPh>
    <rPh sb="3" eb="5">
      <t>ソウジ</t>
    </rPh>
    <rPh sb="5" eb="6">
      <t>トウ</t>
    </rPh>
    <rPh sb="7" eb="9">
      <t>カジ</t>
    </rPh>
    <phoneticPr fontId="1"/>
  </si>
  <si>
    <t>健康管理</t>
    <rPh sb="0" eb="2">
      <t>ケンコウ</t>
    </rPh>
    <rPh sb="2" eb="4">
      <t>カンリ</t>
    </rPh>
    <phoneticPr fontId="1"/>
  </si>
  <si>
    <t>服薬管理</t>
    <rPh sb="0" eb="2">
      <t>フクヤク</t>
    </rPh>
    <rPh sb="2" eb="4">
      <t>カンリ</t>
    </rPh>
    <phoneticPr fontId="1"/>
  </si>
  <si>
    <t>提供していない（入居者が個別に契約）</t>
    <rPh sb="0" eb="2">
      <t>テイキョウ</t>
    </rPh>
    <rPh sb="8" eb="11">
      <t>ニュウキョシャ</t>
    </rPh>
    <rPh sb="12" eb="14">
      <t>コベツ</t>
    </rPh>
    <rPh sb="15" eb="17">
      <t>ケイヤク</t>
    </rPh>
    <phoneticPr fontId="1"/>
  </si>
  <si>
    <t>貴施設が実施</t>
    <rPh sb="0" eb="1">
      <t>キ</t>
    </rPh>
    <rPh sb="1" eb="3">
      <t>シセツ</t>
    </rPh>
    <rPh sb="4" eb="6">
      <t>ジッシ</t>
    </rPh>
    <phoneticPr fontId="1"/>
  </si>
  <si>
    <t>同一グル
ープの事業所に委託</t>
    <rPh sb="0" eb="2">
      <t>ドウイツ</t>
    </rPh>
    <rPh sb="8" eb="11">
      <t>ジギョウショ</t>
    </rPh>
    <rPh sb="12" eb="14">
      <t>イタク</t>
    </rPh>
    <phoneticPr fontId="1"/>
  </si>
  <si>
    <t>それ以外の事業所に委託</t>
    <rPh sb="2" eb="4">
      <t>イガイ</t>
    </rPh>
    <rPh sb="5" eb="8">
      <t>ジギョウショ</t>
    </rPh>
    <rPh sb="9" eb="11">
      <t>イタク</t>
    </rPh>
    <phoneticPr fontId="1"/>
  </si>
  <si>
    <t>提供している</t>
    <rPh sb="0" eb="2">
      <t>テイキョウ</t>
    </rPh>
    <phoneticPr fontId="1"/>
  </si>
  <si>
    <t>問９①　介護保険以外の生活支援サービス提供状況</t>
    <rPh sb="0" eb="1">
      <t>トイ</t>
    </rPh>
    <rPh sb="4" eb="6">
      <t>カイゴ</t>
    </rPh>
    <rPh sb="6" eb="8">
      <t>ホケン</t>
    </rPh>
    <rPh sb="8" eb="10">
      <t>イガイ</t>
    </rPh>
    <rPh sb="11" eb="13">
      <t>セイカツ</t>
    </rPh>
    <rPh sb="13" eb="15">
      <t>シエン</t>
    </rPh>
    <rPh sb="19" eb="21">
      <t>テイキョウ</t>
    </rPh>
    <rPh sb="21" eb="23">
      <t>ジョウキョウ</t>
    </rPh>
    <phoneticPr fontId="1"/>
  </si>
  <si>
    <t>問９②　介護保険以外の生活支援サービス提供の場合の費用負担</t>
    <rPh sb="0" eb="1">
      <t>トイ</t>
    </rPh>
    <rPh sb="4" eb="6">
      <t>カイゴ</t>
    </rPh>
    <rPh sb="6" eb="8">
      <t>ホケン</t>
    </rPh>
    <rPh sb="8" eb="10">
      <t>イガイ</t>
    </rPh>
    <rPh sb="11" eb="13">
      <t>セイカツ</t>
    </rPh>
    <rPh sb="13" eb="15">
      <t>シエン</t>
    </rPh>
    <rPh sb="19" eb="21">
      <t>テイキョウ</t>
    </rPh>
    <rPh sb="22" eb="24">
      <t>バアイ</t>
    </rPh>
    <rPh sb="25" eb="27">
      <t>ヒヨウ</t>
    </rPh>
    <rPh sb="27" eb="29">
      <t>フタン</t>
    </rPh>
    <phoneticPr fontId="1"/>
  </si>
  <si>
    <t>基本サービスに含む</t>
    <rPh sb="0" eb="2">
      <t>キホン</t>
    </rPh>
    <rPh sb="7" eb="8">
      <t>フク</t>
    </rPh>
    <phoneticPr fontId="1"/>
  </si>
  <si>
    <t>別途実費等徴収</t>
    <rPh sb="0" eb="2">
      <t>ベット</t>
    </rPh>
    <rPh sb="2" eb="4">
      <t>ジッピ</t>
    </rPh>
    <rPh sb="4" eb="5">
      <t>トウ</t>
    </rPh>
    <rPh sb="5" eb="7">
      <t>チョウシュウ</t>
    </rPh>
    <phoneticPr fontId="1"/>
  </si>
  <si>
    <t>【問９①で「貴施設が実施」「同一グループの事業所に委託」「それ以外の事業所に委託」と回答した施設のみ】</t>
    <rPh sb="42" eb="44">
      <t>カイトウ</t>
    </rPh>
    <rPh sb="46" eb="48">
      <t>シセツ</t>
    </rPh>
    <phoneticPr fontId="1"/>
  </si>
  <si>
    <t>保健師・看護師・准看護師</t>
    <rPh sb="0" eb="3">
      <t>ホケンシ</t>
    </rPh>
    <rPh sb="4" eb="7">
      <t>カンゴシ</t>
    </rPh>
    <rPh sb="8" eb="12">
      <t>ジュンカンゴシ</t>
    </rPh>
    <phoneticPr fontId="1"/>
  </si>
  <si>
    <t>社会福祉士</t>
    <rPh sb="0" eb="2">
      <t>シャカイ</t>
    </rPh>
    <rPh sb="2" eb="5">
      <t>フクシシ</t>
    </rPh>
    <phoneticPr fontId="1"/>
  </si>
  <si>
    <t>介護福祉士</t>
    <rPh sb="0" eb="2">
      <t>カイゴ</t>
    </rPh>
    <rPh sb="2" eb="5">
      <t>フクシシ</t>
    </rPh>
    <phoneticPr fontId="1"/>
  </si>
  <si>
    <t>介護支援専門員</t>
    <rPh sb="0" eb="2">
      <t>カイゴ</t>
    </rPh>
    <rPh sb="2" eb="4">
      <t>シエン</t>
    </rPh>
    <rPh sb="4" eb="7">
      <t>センモンイン</t>
    </rPh>
    <phoneticPr fontId="1"/>
  </si>
  <si>
    <t>介護職員初任者研修課程修了者（旧・介護職員基礎研修課程修了者、訪問介護員１級、２級を含む）</t>
    <rPh sb="0" eb="2">
      <t>カイゴ</t>
    </rPh>
    <rPh sb="2" eb="4">
      <t>ショクイン</t>
    </rPh>
    <rPh sb="4" eb="7">
      <t>ショニンシャ</t>
    </rPh>
    <rPh sb="7" eb="9">
      <t>ケンシュウ</t>
    </rPh>
    <rPh sb="9" eb="11">
      <t>カテイ</t>
    </rPh>
    <rPh sb="11" eb="14">
      <t>シュウリョウシャ</t>
    </rPh>
    <rPh sb="15" eb="16">
      <t>キュウ</t>
    </rPh>
    <rPh sb="17" eb="19">
      <t>カイゴ</t>
    </rPh>
    <rPh sb="19" eb="21">
      <t>ショクイン</t>
    </rPh>
    <rPh sb="21" eb="23">
      <t>キソ</t>
    </rPh>
    <rPh sb="23" eb="25">
      <t>ケンシュウ</t>
    </rPh>
    <rPh sb="25" eb="27">
      <t>カテイ</t>
    </rPh>
    <rPh sb="27" eb="30">
      <t>シュウリョウシャ</t>
    </rPh>
    <rPh sb="31" eb="33">
      <t>ホウモン</t>
    </rPh>
    <rPh sb="33" eb="35">
      <t>カイゴ</t>
    </rPh>
    <rPh sb="35" eb="36">
      <t>イン</t>
    </rPh>
    <rPh sb="37" eb="38">
      <t>キュウ</t>
    </rPh>
    <rPh sb="40" eb="41">
      <t>キュウ</t>
    </rPh>
    <rPh sb="42" eb="43">
      <t>フク</t>
    </rPh>
    <phoneticPr fontId="1"/>
  </si>
  <si>
    <t>その他（特になしを含む）</t>
    <rPh sb="2" eb="3">
      <t>タ</t>
    </rPh>
    <rPh sb="4" eb="5">
      <t>トク</t>
    </rPh>
    <rPh sb="9" eb="10">
      <t>フク</t>
    </rPh>
    <phoneticPr fontId="1"/>
  </si>
  <si>
    <t>１年未満</t>
    <rPh sb="1" eb="2">
      <t>ネン</t>
    </rPh>
    <rPh sb="2" eb="4">
      <t>ミマン</t>
    </rPh>
    <phoneticPr fontId="1"/>
  </si>
  <si>
    <t>１～３年</t>
    <rPh sb="3" eb="4">
      <t>ネン</t>
    </rPh>
    <phoneticPr fontId="1"/>
  </si>
  <si>
    <t>３～５年</t>
    <rPh sb="3" eb="4">
      <t>ネン</t>
    </rPh>
    <phoneticPr fontId="1"/>
  </si>
  <si>
    <t>５～８年</t>
    <rPh sb="3" eb="4">
      <t>ネン</t>
    </rPh>
    <phoneticPr fontId="1"/>
  </si>
  <si>
    <t>８年以上</t>
    <rPh sb="1" eb="2">
      <t>ネン</t>
    </rPh>
    <rPh sb="2" eb="4">
      <t>イジョウ</t>
    </rPh>
    <phoneticPr fontId="1"/>
  </si>
  <si>
    <t>ほぼ参加している</t>
    <rPh sb="2" eb="4">
      <t>サンカ</t>
    </rPh>
    <phoneticPr fontId="1"/>
  </si>
  <si>
    <t>参加する時と参加しない時がある</t>
    <rPh sb="0" eb="2">
      <t>サンカ</t>
    </rPh>
    <rPh sb="4" eb="5">
      <t>トキ</t>
    </rPh>
    <rPh sb="6" eb="8">
      <t>サンカ</t>
    </rPh>
    <rPh sb="11" eb="12">
      <t>トキ</t>
    </rPh>
    <phoneticPr fontId="1"/>
  </si>
  <si>
    <t>ほとんどの場合参加していない</t>
    <rPh sb="5" eb="7">
      <t>バアイ</t>
    </rPh>
    <rPh sb="7" eb="9">
      <t>サンカ</t>
    </rPh>
    <phoneticPr fontId="1"/>
  </si>
  <si>
    <t>ほぼ毎日</t>
    <rPh sb="2" eb="4">
      <t>マイニチ</t>
    </rPh>
    <phoneticPr fontId="1"/>
  </si>
  <si>
    <t>週２～３回程度</t>
    <rPh sb="0" eb="1">
      <t>シュウ</t>
    </rPh>
    <rPh sb="4" eb="5">
      <t>カイ</t>
    </rPh>
    <rPh sb="5" eb="7">
      <t>テイド</t>
    </rPh>
    <phoneticPr fontId="1"/>
  </si>
  <si>
    <t>週１回程度</t>
    <rPh sb="0" eb="1">
      <t>シュウ</t>
    </rPh>
    <rPh sb="2" eb="3">
      <t>カイ</t>
    </rPh>
    <rPh sb="3" eb="5">
      <t>テイド</t>
    </rPh>
    <phoneticPr fontId="1"/>
  </si>
  <si>
    <t>月２～３回程度</t>
    <rPh sb="0" eb="1">
      <t>ツキ</t>
    </rPh>
    <rPh sb="4" eb="5">
      <t>カイ</t>
    </rPh>
    <rPh sb="5" eb="7">
      <t>テイド</t>
    </rPh>
    <phoneticPr fontId="1"/>
  </si>
  <si>
    <t>１～２ヶ月に１回程度</t>
    <rPh sb="4" eb="5">
      <t>ゲツ</t>
    </rPh>
    <rPh sb="7" eb="8">
      <t>カイ</t>
    </rPh>
    <rPh sb="8" eb="10">
      <t>テイド</t>
    </rPh>
    <phoneticPr fontId="1"/>
  </si>
  <si>
    <t>問11(1) 介護保険サービスを利用している入居者数</t>
    <rPh sb="0" eb="1">
      <t>トイ</t>
    </rPh>
    <rPh sb="7" eb="9">
      <t>カイゴ</t>
    </rPh>
    <rPh sb="9" eb="11">
      <t>ホケン</t>
    </rPh>
    <rPh sb="16" eb="18">
      <t>リヨウ</t>
    </rPh>
    <rPh sb="22" eb="25">
      <t>ニュウキョシャ</t>
    </rPh>
    <rPh sb="25" eb="26">
      <t>スウ</t>
    </rPh>
    <phoneticPr fontId="1"/>
  </si>
  <si>
    <t>1999年以前</t>
    <rPh sb="4" eb="5">
      <t>ネン</t>
    </rPh>
    <rPh sb="5" eb="7">
      <t>イゼン</t>
    </rPh>
    <phoneticPr fontId="1"/>
  </si>
  <si>
    <t>2012年</t>
    <rPh sb="4" eb="5">
      <t>ネン</t>
    </rPh>
    <phoneticPr fontId="1"/>
  </si>
  <si>
    <t>2013年</t>
    <rPh sb="4" eb="5">
      <t>ネン</t>
    </rPh>
    <phoneticPr fontId="1"/>
  </si>
  <si>
    <t>10室未満</t>
    <rPh sb="2" eb="3">
      <t>シツ</t>
    </rPh>
    <rPh sb="3" eb="5">
      <t>ミマン</t>
    </rPh>
    <phoneticPr fontId="1"/>
  </si>
  <si>
    <t>10～20室未満</t>
    <rPh sb="5" eb="6">
      <t>シツ</t>
    </rPh>
    <rPh sb="6" eb="8">
      <t>ミマン</t>
    </rPh>
    <phoneticPr fontId="1"/>
  </si>
  <si>
    <t>20～30室未満</t>
    <rPh sb="5" eb="6">
      <t>シツ</t>
    </rPh>
    <rPh sb="6" eb="8">
      <t>ミマン</t>
    </rPh>
    <phoneticPr fontId="1"/>
  </si>
  <si>
    <t>40～50室未満</t>
    <rPh sb="5" eb="6">
      <t>シツ</t>
    </rPh>
    <rPh sb="6" eb="8">
      <t>ミマン</t>
    </rPh>
    <phoneticPr fontId="1"/>
  </si>
  <si>
    <t>30～40室未満</t>
    <rPh sb="5" eb="6">
      <t>シツ</t>
    </rPh>
    <rPh sb="6" eb="8">
      <t>ミマン</t>
    </rPh>
    <phoneticPr fontId="1"/>
  </si>
  <si>
    <t>50～60室未満</t>
    <rPh sb="5" eb="6">
      <t>シツ</t>
    </rPh>
    <rPh sb="6" eb="8">
      <t>ミマン</t>
    </rPh>
    <phoneticPr fontId="1"/>
  </si>
  <si>
    <t>60～80室未満</t>
    <rPh sb="5" eb="6">
      <t>シツ</t>
    </rPh>
    <rPh sb="6" eb="8">
      <t>ミマン</t>
    </rPh>
    <phoneticPr fontId="1"/>
  </si>
  <si>
    <t>80～100室未満</t>
    <rPh sb="6" eb="7">
      <t>シツ</t>
    </rPh>
    <rPh sb="7" eb="9">
      <t>ミマン</t>
    </rPh>
    <phoneticPr fontId="1"/>
  </si>
  <si>
    <t>100室以上</t>
    <rPh sb="3" eb="4">
      <t>シツ</t>
    </rPh>
    <rPh sb="4" eb="6">
      <t>イジョウ</t>
    </rPh>
    <phoneticPr fontId="1"/>
  </si>
  <si>
    <t>２人未満</t>
    <rPh sb="1" eb="2">
      <t>ヒト</t>
    </rPh>
    <rPh sb="2" eb="4">
      <t>ミマン</t>
    </rPh>
    <phoneticPr fontId="1"/>
  </si>
  <si>
    <t>２～４人未満</t>
    <rPh sb="3" eb="4">
      <t>ヒト</t>
    </rPh>
    <rPh sb="4" eb="6">
      <t>ミマン</t>
    </rPh>
    <phoneticPr fontId="1"/>
  </si>
  <si>
    <t>４～６人未満</t>
    <rPh sb="3" eb="4">
      <t>ヒト</t>
    </rPh>
    <rPh sb="4" eb="6">
      <t>ミマン</t>
    </rPh>
    <phoneticPr fontId="1"/>
  </si>
  <si>
    <t>６～８人未満</t>
    <rPh sb="3" eb="4">
      <t>ヒト</t>
    </rPh>
    <rPh sb="4" eb="6">
      <t>ミマン</t>
    </rPh>
    <phoneticPr fontId="1"/>
  </si>
  <si>
    <t>８～10人未満</t>
    <rPh sb="4" eb="5">
      <t>ヒト</t>
    </rPh>
    <rPh sb="5" eb="7">
      <t>ミマン</t>
    </rPh>
    <phoneticPr fontId="1"/>
  </si>
  <si>
    <t>20人以上</t>
    <rPh sb="2" eb="3">
      <t>ニン</t>
    </rPh>
    <rPh sb="3" eb="5">
      <t>イジョウ</t>
    </rPh>
    <phoneticPr fontId="1"/>
  </si>
  <si>
    <t>15～20人未満</t>
    <rPh sb="5" eb="6">
      <t>ニン</t>
    </rPh>
    <rPh sb="6" eb="8">
      <t>ミマン</t>
    </rPh>
    <phoneticPr fontId="1"/>
  </si>
  <si>
    <t>10～15人未満</t>
    <rPh sb="5" eb="6">
      <t>ニン</t>
    </rPh>
    <rPh sb="6" eb="8">
      <t>ミマン</t>
    </rPh>
    <phoneticPr fontId="1"/>
  </si>
  <si>
    <t>２～３人未満</t>
    <rPh sb="3" eb="4">
      <t>ヒト</t>
    </rPh>
    <rPh sb="4" eb="6">
      <t>ミマン</t>
    </rPh>
    <phoneticPr fontId="1"/>
  </si>
  <si>
    <t>３～４人未満</t>
    <rPh sb="3" eb="4">
      <t>ヒト</t>
    </rPh>
    <rPh sb="4" eb="6">
      <t>ミマン</t>
    </rPh>
    <phoneticPr fontId="1"/>
  </si>
  <si>
    <t>４～５人未満</t>
    <rPh sb="3" eb="4">
      <t>ヒト</t>
    </rPh>
    <rPh sb="4" eb="6">
      <t>ミマン</t>
    </rPh>
    <phoneticPr fontId="1"/>
  </si>
  <si>
    <t>５～６人未満</t>
    <rPh sb="3" eb="4">
      <t>ヒト</t>
    </rPh>
    <rPh sb="4" eb="6">
      <t>ミマン</t>
    </rPh>
    <phoneticPr fontId="1"/>
  </si>
  <si>
    <t>６～10人未満</t>
    <rPh sb="4" eb="5">
      <t>ヒト</t>
    </rPh>
    <rPh sb="5" eb="7">
      <t>ミマン</t>
    </rPh>
    <phoneticPr fontId="1"/>
  </si>
  <si>
    <t>10人以上</t>
    <rPh sb="2" eb="3">
      <t>ニン</t>
    </rPh>
    <rPh sb="3" eb="5">
      <t>イジョウ</t>
    </rPh>
    <phoneticPr fontId="1"/>
  </si>
  <si>
    <t>問４(1) 入居者が家賃について選択可能な支払方法（複数回答）</t>
    <rPh sb="0" eb="1">
      <t>トイ</t>
    </rPh>
    <rPh sb="6" eb="9">
      <t>ニュウキョシャ</t>
    </rPh>
    <rPh sb="10" eb="12">
      <t>ヤチン</t>
    </rPh>
    <rPh sb="16" eb="18">
      <t>センタク</t>
    </rPh>
    <rPh sb="18" eb="20">
      <t>カノウ</t>
    </rPh>
    <rPh sb="21" eb="23">
      <t>シハライ</t>
    </rPh>
    <rPh sb="23" eb="25">
      <t>ホウホウ</t>
    </rPh>
    <rPh sb="26" eb="28">
      <t>フクスウ</t>
    </rPh>
    <rPh sb="28" eb="30">
      <t>カイトウ</t>
    </rPh>
    <phoneticPr fontId="1"/>
  </si>
  <si>
    <t>25～30㎡未満</t>
    <rPh sb="6" eb="8">
      <t>ミマン</t>
    </rPh>
    <phoneticPr fontId="1"/>
  </si>
  <si>
    <t>問４(2)②月額利用料金－a～e合計</t>
    <rPh sb="0" eb="1">
      <t>トイ</t>
    </rPh>
    <rPh sb="6" eb="8">
      <t>ゲツガク</t>
    </rPh>
    <rPh sb="8" eb="10">
      <t>リヨウ</t>
    </rPh>
    <rPh sb="10" eb="12">
      <t>リョウキン</t>
    </rPh>
    <rPh sb="16" eb="18">
      <t>ゴウケイ</t>
    </rPh>
    <phoneticPr fontId="1"/>
  </si>
  <si>
    <t>150,000～200,000円未満</t>
    <rPh sb="15" eb="16">
      <t>エン</t>
    </rPh>
    <rPh sb="16" eb="18">
      <t>ミマン</t>
    </rPh>
    <phoneticPr fontId="1"/>
  </si>
  <si>
    <t>100,000～150,000円未満</t>
    <rPh sb="15" eb="16">
      <t>エン</t>
    </rPh>
    <rPh sb="16" eb="18">
      <t>ミマン</t>
    </rPh>
    <phoneticPr fontId="1"/>
  </si>
  <si>
    <t>最大(㎡)</t>
    <rPh sb="0" eb="1">
      <t>サイ</t>
    </rPh>
    <rPh sb="1" eb="2">
      <t>ダイ</t>
    </rPh>
    <phoneticPr fontId="1"/>
  </si>
  <si>
    <t>平均(㎡)</t>
    <rPh sb="0" eb="1">
      <t>ヒラ</t>
    </rPh>
    <rPh sb="1" eb="2">
      <t>タモツ</t>
    </rPh>
    <phoneticPr fontId="1"/>
  </si>
  <si>
    <t>最小(㎡)</t>
    <rPh sb="0" eb="1">
      <t>サイ</t>
    </rPh>
    <rPh sb="1" eb="2">
      <t>ショウ</t>
    </rPh>
    <phoneticPr fontId="1"/>
  </si>
  <si>
    <t>最大(円)</t>
    <rPh sb="0" eb="1">
      <t>サイ</t>
    </rPh>
    <rPh sb="1" eb="2">
      <t>ダイ</t>
    </rPh>
    <phoneticPr fontId="1"/>
  </si>
  <si>
    <t>最小(円)</t>
    <rPh sb="0" eb="1">
      <t>サイ</t>
    </rPh>
    <rPh sb="1" eb="2">
      <t>ショウ</t>
    </rPh>
    <phoneticPr fontId="1"/>
  </si>
  <si>
    <t>30,000円/月未満</t>
    <rPh sb="9" eb="11">
      <t>ミマン</t>
    </rPh>
    <phoneticPr fontId="1"/>
  </si>
  <si>
    <t>30,000～40,000円/月未満</t>
    <rPh sb="16" eb="18">
      <t>ミマン</t>
    </rPh>
    <phoneticPr fontId="1"/>
  </si>
  <si>
    <t>40,000～50,000円/月未満</t>
    <rPh sb="16" eb="18">
      <t>ミマン</t>
    </rPh>
    <phoneticPr fontId="1"/>
  </si>
  <si>
    <t>50,000～60,000円/月未満</t>
    <rPh sb="16" eb="18">
      <t>ミマン</t>
    </rPh>
    <phoneticPr fontId="1"/>
  </si>
  <si>
    <t>60,000～70,000円/月未満</t>
    <rPh sb="16" eb="18">
      <t>ミマン</t>
    </rPh>
    <phoneticPr fontId="1"/>
  </si>
  <si>
    <t>70,000～80,000円/月未満</t>
    <rPh sb="16" eb="18">
      <t>ミマン</t>
    </rPh>
    <phoneticPr fontId="1"/>
  </si>
  <si>
    <t>80,000～100,000円/月未満</t>
    <rPh sb="17" eb="19">
      <t>ミマン</t>
    </rPh>
    <phoneticPr fontId="1"/>
  </si>
  <si>
    <t>100,000～150,000円/月未満</t>
    <rPh sb="18" eb="20">
      <t>ミマン</t>
    </rPh>
    <phoneticPr fontId="1"/>
  </si>
  <si>
    <t>150,000円/月以上</t>
    <rPh sb="10" eb="12">
      <t>イジョウ</t>
    </rPh>
    <phoneticPr fontId="1"/>
  </si>
  <si>
    <t>平均(円/月)</t>
    <rPh sb="0" eb="1">
      <t>ヒラ</t>
    </rPh>
    <rPh sb="1" eb="2">
      <t>タモツ</t>
    </rPh>
    <phoneticPr fontId="1"/>
  </si>
  <si>
    <t>最大(円/月)</t>
    <rPh sb="0" eb="1">
      <t>サイ</t>
    </rPh>
    <rPh sb="1" eb="2">
      <t>ダイ</t>
    </rPh>
    <phoneticPr fontId="1"/>
  </si>
  <si>
    <t>最小(円/月)</t>
    <rPh sb="0" eb="1">
      <t>サイ</t>
    </rPh>
    <rPh sb="1" eb="2">
      <t>ショウ</t>
    </rPh>
    <phoneticPr fontId="1"/>
  </si>
  <si>
    <t>150,000～200,000円/月未満</t>
    <rPh sb="18" eb="20">
      <t>ミマン</t>
    </rPh>
    <phoneticPr fontId="1"/>
  </si>
  <si>
    <t>200,000～250,000円/月未満</t>
    <rPh sb="18" eb="20">
      <t>ミマン</t>
    </rPh>
    <phoneticPr fontId="1"/>
  </si>
  <si>
    <t>250,000～300,000円/月未満</t>
    <rPh sb="18" eb="20">
      <t>ミマン</t>
    </rPh>
    <phoneticPr fontId="1"/>
  </si>
  <si>
    <t>300,000円/月以上</t>
    <rPh sb="10" eb="12">
      <t>イジョウ</t>
    </rPh>
    <phoneticPr fontId="1"/>
  </si>
  <si>
    <t>30,000～35,000円/月未満</t>
    <rPh sb="16" eb="18">
      <t>ミマン</t>
    </rPh>
    <phoneticPr fontId="1"/>
  </si>
  <si>
    <t>35,000～40,000円/月未満</t>
    <rPh sb="16" eb="18">
      <t>ミマン</t>
    </rPh>
    <phoneticPr fontId="1"/>
  </si>
  <si>
    <t>60,000～80,000円/月未満</t>
    <rPh sb="16" eb="18">
      <t>ミマン</t>
    </rPh>
    <phoneticPr fontId="1"/>
  </si>
  <si>
    <t>100,000円/月以上</t>
    <rPh sb="10" eb="12">
      <t>イジョウ</t>
    </rPh>
    <phoneticPr fontId="1"/>
  </si>
  <si>
    <t>※最小値は０を除く</t>
    <rPh sb="1" eb="4">
      <t>サイショウチ</t>
    </rPh>
    <rPh sb="7" eb="8">
      <t>ノゾ</t>
    </rPh>
    <phoneticPr fontId="1"/>
  </si>
  <si>
    <t>10,000円/月未満</t>
    <rPh sb="9" eb="11">
      <t>ミマン</t>
    </rPh>
    <phoneticPr fontId="1"/>
  </si>
  <si>
    <t>10,000～20,000円/月未満</t>
    <rPh sb="16" eb="18">
      <t>ミマン</t>
    </rPh>
    <phoneticPr fontId="1"/>
  </si>
  <si>
    <t>20,000～30,000円/月未満</t>
    <rPh sb="16" eb="18">
      <t>ミマン</t>
    </rPh>
    <phoneticPr fontId="1"/>
  </si>
  <si>
    <t>50,000～100,000円/月未満</t>
    <rPh sb="17" eb="19">
      <t>ミマン</t>
    </rPh>
    <phoneticPr fontId="1"/>
  </si>
  <si>
    <t>5,000円/月未満</t>
    <rPh sb="5" eb="6">
      <t>エン</t>
    </rPh>
    <rPh sb="7" eb="8">
      <t>ツキ</t>
    </rPh>
    <rPh sb="8" eb="10">
      <t>ミマン</t>
    </rPh>
    <phoneticPr fontId="1"/>
  </si>
  <si>
    <t>平均(円)</t>
    <rPh sb="0" eb="1">
      <t>ヒラ</t>
    </rPh>
    <rPh sb="1" eb="2">
      <t>タモツ</t>
    </rPh>
    <rPh sb="3" eb="4">
      <t>エン</t>
    </rPh>
    <phoneticPr fontId="1"/>
  </si>
  <si>
    <t>1,000,000円未満</t>
    <rPh sb="9" eb="10">
      <t>エン</t>
    </rPh>
    <rPh sb="10" eb="12">
      <t>ミマン</t>
    </rPh>
    <phoneticPr fontId="1"/>
  </si>
  <si>
    <t>3,000,000～5,000,000円未満</t>
    <rPh sb="19" eb="20">
      <t>エン</t>
    </rPh>
    <rPh sb="20" eb="22">
      <t>ミマン</t>
    </rPh>
    <phoneticPr fontId="1"/>
  </si>
  <si>
    <t>5,000,000～10,000,000円未満</t>
    <rPh sb="20" eb="21">
      <t>エン</t>
    </rPh>
    <rPh sb="21" eb="23">
      <t>ミマン</t>
    </rPh>
    <phoneticPr fontId="1"/>
  </si>
  <si>
    <t>100,000円未満</t>
    <rPh sb="7" eb="8">
      <t>エン</t>
    </rPh>
    <rPh sb="8" eb="10">
      <t>ミマン</t>
    </rPh>
    <phoneticPr fontId="1"/>
  </si>
  <si>
    <t>200,000～300,000円未満</t>
    <rPh sb="15" eb="16">
      <t>エン</t>
    </rPh>
    <rPh sb="16" eb="18">
      <t>ミマン</t>
    </rPh>
    <phoneticPr fontId="1"/>
  </si>
  <si>
    <t>300,000～500,000円未満</t>
    <rPh sb="15" eb="16">
      <t>エン</t>
    </rPh>
    <rPh sb="16" eb="18">
      <t>ミマン</t>
    </rPh>
    <phoneticPr fontId="1"/>
  </si>
  <si>
    <t>500,000～1,000,000円未満</t>
    <rPh sb="17" eb="18">
      <t>エン</t>
    </rPh>
    <rPh sb="18" eb="20">
      <t>ミマン</t>
    </rPh>
    <phoneticPr fontId="1"/>
  </si>
  <si>
    <t>1,000,000円以上</t>
    <rPh sb="9" eb="10">
      <t>エン</t>
    </rPh>
    <rPh sb="10" eb="12">
      <t>イジョウ</t>
    </rPh>
    <phoneticPr fontId="1"/>
  </si>
  <si>
    <t>1,000,000～3,000,000円未満</t>
    <rPh sb="19" eb="20">
      <t>エン</t>
    </rPh>
    <rPh sb="20" eb="22">
      <t>ミマン</t>
    </rPh>
    <phoneticPr fontId="1"/>
  </si>
  <si>
    <t>10％未満</t>
    <rPh sb="3" eb="5">
      <t>ミマン</t>
    </rPh>
    <phoneticPr fontId="1"/>
  </si>
  <si>
    <t>10～20％未満</t>
    <rPh sb="6" eb="8">
      <t>ミマン</t>
    </rPh>
    <phoneticPr fontId="1"/>
  </si>
  <si>
    <t>20～30％未満</t>
    <rPh sb="6" eb="8">
      <t>ミマン</t>
    </rPh>
    <phoneticPr fontId="1"/>
  </si>
  <si>
    <t>30～40％未満</t>
    <rPh sb="6" eb="8">
      <t>ミマン</t>
    </rPh>
    <phoneticPr fontId="1"/>
  </si>
  <si>
    <t>40～100％未満</t>
    <rPh sb="7" eb="9">
      <t>ミマン</t>
    </rPh>
    <phoneticPr fontId="1"/>
  </si>
  <si>
    <t>平均(円/月)</t>
    <rPh sb="0" eb="1">
      <t>ヒラ</t>
    </rPh>
    <rPh sb="1" eb="2">
      <t>タモツ</t>
    </rPh>
    <rPh sb="5" eb="6">
      <t>ツキ</t>
    </rPh>
    <phoneticPr fontId="1"/>
  </si>
  <si>
    <t>平均(％)</t>
    <rPh sb="0" eb="1">
      <t>ヒラ</t>
    </rPh>
    <rPh sb="1" eb="2">
      <t>タモツ</t>
    </rPh>
    <phoneticPr fontId="1"/>
  </si>
  <si>
    <t>12ヶ月未満</t>
    <rPh sb="3" eb="4">
      <t>ゲツ</t>
    </rPh>
    <rPh sb="4" eb="6">
      <t>ミマン</t>
    </rPh>
    <phoneticPr fontId="1"/>
  </si>
  <si>
    <t>60～72ヶ月未満</t>
    <rPh sb="6" eb="7">
      <t>ゲツ</t>
    </rPh>
    <rPh sb="7" eb="9">
      <t>ミマン</t>
    </rPh>
    <phoneticPr fontId="1"/>
  </si>
  <si>
    <t>72～84ヶ月未満</t>
    <rPh sb="6" eb="7">
      <t>ゲツ</t>
    </rPh>
    <rPh sb="7" eb="9">
      <t>ミマン</t>
    </rPh>
    <phoneticPr fontId="1"/>
  </si>
  <si>
    <t>12～36ヶ月未満</t>
    <rPh sb="6" eb="7">
      <t>ゲツ</t>
    </rPh>
    <rPh sb="7" eb="9">
      <t>ミマン</t>
    </rPh>
    <phoneticPr fontId="1"/>
  </si>
  <si>
    <t>36～60ヶ月未満</t>
    <rPh sb="6" eb="7">
      <t>ゲツ</t>
    </rPh>
    <rPh sb="7" eb="9">
      <t>ミマン</t>
    </rPh>
    <phoneticPr fontId="1"/>
  </si>
  <si>
    <t>84～120ヶ月未満</t>
    <rPh sb="7" eb="8">
      <t>ゲツ</t>
    </rPh>
    <rPh sb="8" eb="10">
      <t>ミマン</t>
    </rPh>
    <phoneticPr fontId="1"/>
  </si>
  <si>
    <t>120ヶ月以上</t>
    <rPh sb="4" eb="5">
      <t>ゲツ</t>
    </rPh>
    <rPh sb="5" eb="7">
      <t>イジョウ</t>
    </rPh>
    <phoneticPr fontId="1"/>
  </si>
  <si>
    <t>平均(ヶ月)</t>
    <rPh sb="0" eb="1">
      <t>ヒラ</t>
    </rPh>
    <rPh sb="1" eb="2">
      <t>タモツ</t>
    </rPh>
    <rPh sb="4" eb="5">
      <t>ゲツ</t>
    </rPh>
    <phoneticPr fontId="1"/>
  </si>
  <si>
    <t>最大(ヶ月)</t>
    <rPh sb="0" eb="1">
      <t>サイ</t>
    </rPh>
    <rPh sb="1" eb="2">
      <t>ダイ</t>
    </rPh>
    <rPh sb="4" eb="5">
      <t>ゲツ</t>
    </rPh>
    <phoneticPr fontId="1"/>
  </si>
  <si>
    <t>最小(ヶ月)</t>
    <rPh sb="0" eb="1">
      <t>サイ</t>
    </rPh>
    <rPh sb="1" eb="2">
      <t>ショウ</t>
    </rPh>
    <rPh sb="4" eb="5">
      <t>ゲツ</t>
    </rPh>
    <phoneticPr fontId="1"/>
  </si>
  <si>
    <t>10人未満</t>
    <rPh sb="2" eb="3">
      <t>ヒト</t>
    </rPh>
    <rPh sb="3" eb="5">
      <t>ミマン</t>
    </rPh>
    <phoneticPr fontId="1"/>
  </si>
  <si>
    <t>10～20人未満</t>
    <rPh sb="5" eb="6">
      <t>ヒト</t>
    </rPh>
    <rPh sb="6" eb="8">
      <t>ミマン</t>
    </rPh>
    <phoneticPr fontId="1"/>
  </si>
  <si>
    <t>20～30人未満</t>
    <rPh sb="5" eb="6">
      <t>ヒト</t>
    </rPh>
    <rPh sb="6" eb="8">
      <t>ミマン</t>
    </rPh>
    <phoneticPr fontId="1"/>
  </si>
  <si>
    <t>30～40人未満</t>
    <rPh sb="5" eb="6">
      <t>ヒト</t>
    </rPh>
    <rPh sb="6" eb="8">
      <t>ミマン</t>
    </rPh>
    <phoneticPr fontId="1"/>
  </si>
  <si>
    <t>40～50人未満</t>
    <rPh sb="5" eb="6">
      <t>ヒト</t>
    </rPh>
    <rPh sb="6" eb="8">
      <t>ミマン</t>
    </rPh>
    <phoneticPr fontId="1"/>
  </si>
  <si>
    <t>50～60人未満</t>
    <rPh sb="5" eb="6">
      <t>ヒト</t>
    </rPh>
    <rPh sb="6" eb="8">
      <t>ミマン</t>
    </rPh>
    <phoneticPr fontId="1"/>
  </si>
  <si>
    <t>80～100人未満</t>
    <rPh sb="6" eb="7">
      <t>ヒト</t>
    </rPh>
    <rPh sb="7" eb="9">
      <t>ミマン</t>
    </rPh>
    <phoneticPr fontId="1"/>
  </si>
  <si>
    <t>100人以上</t>
    <rPh sb="3" eb="4">
      <t>ヒト</t>
    </rPh>
    <rPh sb="4" eb="6">
      <t>イジョウ</t>
    </rPh>
    <phoneticPr fontId="1"/>
  </si>
  <si>
    <t>５人未満</t>
    <rPh sb="1" eb="2">
      <t>ヒト</t>
    </rPh>
    <rPh sb="2" eb="4">
      <t>ミマン</t>
    </rPh>
    <phoneticPr fontId="1"/>
  </si>
  <si>
    <t>５～10人未満</t>
    <rPh sb="4" eb="5">
      <t>ヒト</t>
    </rPh>
    <rPh sb="5" eb="7">
      <t>ミマン</t>
    </rPh>
    <phoneticPr fontId="1"/>
  </si>
  <si>
    <t>50人以上</t>
    <rPh sb="2" eb="3">
      <t>ヒト</t>
    </rPh>
    <rPh sb="3" eb="5">
      <t>イジョウ</t>
    </rPh>
    <phoneticPr fontId="1"/>
  </si>
  <si>
    <t>30人以上</t>
    <rPh sb="2" eb="3">
      <t>ヒト</t>
    </rPh>
    <rPh sb="3" eb="5">
      <t>イジョウ</t>
    </rPh>
    <phoneticPr fontId="1"/>
  </si>
  <si>
    <r>
      <t>自立</t>
    </r>
    <r>
      <rPr>
        <sz val="9"/>
        <rFont val="ＭＳ Ｐ明朝"/>
        <family val="1"/>
        <charset val="128"/>
      </rPr>
      <t>（認知症はない）</t>
    </r>
    <rPh sb="0" eb="2">
      <t>ジリツ</t>
    </rPh>
    <rPh sb="3" eb="6">
      <t>ニンチショウ</t>
    </rPh>
    <phoneticPr fontId="1"/>
  </si>
  <si>
    <t>１人</t>
    <rPh sb="1" eb="2">
      <t>ヒト</t>
    </rPh>
    <phoneticPr fontId="1"/>
  </si>
  <si>
    <t>２人</t>
    <rPh sb="1" eb="2">
      <t>ヒト</t>
    </rPh>
    <phoneticPr fontId="1"/>
  </si>
  <si>
    <t>３人</t>
    <rPh sb="1" eb="2">
      <t>ヒト</t>
    </rPh>
    <phoneticPr fontId="1"/>
  </si>
  <si>
    <t>４人</t>
    <rPh sb="1" eb="2">
      <t>ヒト</t>
    </rPh>
    <phoneticPr fontId="1"/>
  </si>
  <si>
    <t>５人</t>
    <rPh sb="1" eb="2">
      <t>ヒト</t>
    </rPh>
    <phoneticPr fontId="1"/>
  </si>
  <si>
    <t>15人以上</t>
    <rPh sb="2" eb="3">
      <t>ニン</t>
    </rPh>
    <rPh sb="3" eb="5">
      <t>イジョウ</t>
    </rPh>
    <phoneticPr fontId="1"/>
  </si>
  <si>
    <t>平均(人)</t>
    <rPh sb="0" eb="1">
      <t>ヒラ</t>
    </rPh>
    <rPh sb="1" eb="2">
      <t>タモツ</t>
    </rPh>
    <phoneticPr fontId="1"/>
  </si>
  <si>
    <t>最大(人)</t>
    <rPh sb="0" eb="1">
      <t>サイ</t>
    </rPh>
    <rPh sb="1" eb="2">
      <t>ダイ</t>
    </rPh>
    <phoneticPr fontId="1"/>
  </si>
  <si>
    <t>問６(3) 年齢別入居者数（人数積み上げ）</t>
    <rPh sb="0" eb="1">
      <t>トイ</t>
    </rPh>
    <rPh sb="6" eb="8">
      <t>ネンレイ</t>
    </rPh>
    <rPh sb="8" eb="9">
      <t>ベツ</t>
    </rPh>
    <rPh sb="9" eb="12">
      <t>ニュウキョシャ</t>
    </rPh>
    <rPh sb="12" eb="13">
      <t>カズ</t>
    </rPh>
    <rPh sb="14" eb="16">
      <t>ニンズウ</t>
    </rPh>
    <rPh sb="16" eb="17">
      <t>ツ</t>
    </rPh>
    <rPh sb="18" eb="19">
      <t>ア</t>
    </rPh>
    <phoneticPr fontId="1"/>
  </si>
  <si>
    <t>問６(4) 要介護度別入居者数（人数積み上げ）</t>
    <rPh sb="0" eb="1">
      <t>トイ</t>
    </rPh>
    <rPh sb="6" eb="9">
      <t>ヨウカイゴ</t>
    </rPh>
    <rPh sb="9" eb="10">
      <t>ド</t>
    </rPh>
    <rPh sb="10" eb="11">
      <t>ベツ</t>
    </rPh>
    <rPh sb="11" eb="14">
      <t>ニュウキョシャ</t>
    </rPh>
    <rPh sb="14" eb="15">
      <t>カズ</t>
    </rPh>
    <rPh sb="16" eb="18">
      <t>ニンズウ</t>
    </rPh>
    <rPh sb="18" eb="19">
      <t>ツ</t>
    </rPh>
    <rPh sb="20" eb="21">
      <t>ア</t>
    </rPh>
    <phoneticPr fontId="1"/>
  </si>
  <si>
    <t>【問２(3)で「上記のいずれの指定も受けていない」と回答した施設のみ】</t>
    <rPh sb="8" eb="10">
      <t>ジョウキ</t>
    </rPh>
    <rPh sb="15" eb="17">
      <t>シテイ</t>
    </rPh>
    <rPh sb="18" eb="19">
      <t>ウ</t>
    </rPh>
    <rPh sb="26" eb="28">
      <t>カイトウ</t>
    </rPh>
    <rPh sb="30" eb="32">
      <t>シセツ</t>
    </rPh>
    <phoneticPr fontId="1"/>
  </si>
  <si>
    <t>問11(2) 入居者のケアプランを作成している居宅介護支援事業所数（地域包括支援ｾﾝﾀｰを含まず）</t>
    <rPh sb="0" eb="1">
      <t>トイ</t>
    </rPh>
    <rPh sb="7" eb="10">
      <t>ニュウキョシャ</t>
    </rPh>
    <rPh sb="17" eb="19">
      <t>サクセイ</t>
    </rPh>
    <rPh sb="23" eb="25">
      <t>キョタク</t>
    </rPh>
    <rPh sb="25" eb="27">
      <t>カイゴ</t>
    </rPh>
    <rPh sb="27" eb="29">
      <t>シエン</t>
    </rPh>
    <rPh sb="29" eb="32">
      <t>ジギョウショ</t>
    </rPh>
    <rPh sb="32" eb="33">
      <t>スウ</t>
    </rPh>
    <rPh sb="34" eb="36">
      <t>チイキ</t>
    </rPh>
    <rPh sb="36" eb="38">
      <t>ホウカツ</t>
    </rPh>
    <rPh sb="38" eb="40">
      <t>シエン</t>
    </rPh>
    <rPh sb="45" eb="46">
      <t>フク</t>
    </rPh>
    <phoneticPr fontId="1"/>
  </si>
  <si>
    <t>平均(箇所)</t>
    <rPh sb="0" eb="1">
      <t>ヒラ</t>
    </rPh>
    <rPh sb="1" eb="2">
      <t>タモツ</t>
    </rPh>
    <phoneticPr fontId="1"/>
  </si>
  <si>
    <t>最大(箇所)</t>
    <rPh sb="0" eb="1">
      <t>サイ</t>
    </rPh>
    <rPh sb="1" eb="2">
      <t>ダイ</t>
    </rPh>
    <phoneticPr fontId="1"/>
  </si>
  <si>
    <t>３箇所</t>
    <rPh sb="1" eb="3">
      <t>カショ</t>
    </rPh>
    <phoneticPr fontId="1"/>
  </si>
  <si>
    <t>４箇所</t>
    <rPh sb="1" eb="3">
      <t>カショ</t>
    </rPh>
    <phoneticPr fontId="1"/>
  </si>
  <si>
    <t>５箇所</t>
    <rPh sb="1" eb="3">
      <t>カショ</t>
    </rPh>
    <phoneticPr fontId="1"/>
  </si>
  <si>
    <t>10箇所以上</t>
    <rPh sb="2" eb="4">
      <t>カショ</t>
    </rPh>
    <rPh sb="4" eb="6">
      <t>イジョウ</t>
    </rPh>
    <phoneticPr fontId="1"/>
  </si>
  <si>
    <t>20～30人未満</t>
    <rPh sb="5" eb="6">
      <t>ニン</t>
    </rPh>
    <rPh sb="6" eb="8">
      <t>ミマン</t>
    </rPh>
    <phoneticPr fontId="1"/>
  </si>
  <si>
    <t>30人以上</t>
    <rPh sb="2" eb="3">
      <t>ニン</t>
    </rPh>
    <rPh sb="3" eb="5">
      <t>イジョウ</t>
    </rPh>
    <phoneticPr fontId="1"/>
  </si>
  <si>
    <t>自立</t>
    <rPh sb="0" eb="2">
      <t>ジリツ</t>
    </rPh>
    <phoneticPr fontId="1"/>
  </si>
  <si>
    <t>要支援１・２</t>
    <rPh sb="0" eb="3">
      <t>ヨウシエン</t>
    </rPh>
    <phoneticPr fontId="1"/>
  </si>
  <si>
    <t>要介護４・５</t>
    <rPh sb="0" eb="3">
      <t>ヨウカイゴ</t>
    </rPh>
    <phoneticPr fontId="1"/>
  </si>
  <si>
    <t>３人未満</t>
    <rPh sb="1" eb="2">
      <t>ヒト</t>
    </rPh>
    <rPh sb="2" eb="4">
      <t>ミマン</t>
    </rPh>
    <phoneticPr fontId="1"/>
  </si>
  <si>
    <t>３～５人未満</t>
    <rPh sb="3" eb="4">
      <t>ヒト</t>
    </rPh>
    <rPh sb="4" eb="6">
      <t>ミマン</t>
    </rPh>
    <phoneticPr fontId="1"/>
  </si>
  <si>
    <t>10～20回未満</t>
    <rPh sb="5" eb="6">
      <t>カイ</t>
    </rPh>
    <rPh sb="6" eb="8">
      <t>ミマン</t>
    </rPh>
    <phoneticPr fontId="1"/>
  </si>
  <si>
    <t>３～５回未満</t>
    <rPh sb="4" eb="6">
      <t>ミマン</t>
    </rPh>
    <phoneticPr fontId="1"/>
  </si>
  <si>
    <t>５～10回未満</t>
    <rPh sb="5" eb="7">
      <t>ミマン</t>
    </rPh>
    <phoneticPr fontId="1"/>
  </si>
  <si>
    <t>20～30回未満</t>
    <rPh sb="5" eb="6">
      <t>カイ</t>
    </rPh>
    <rPh sb="6" eb="8">
      <t>ミマン</t>
    </rPh>
    <phoneticPr fontId="1"/>
  </si>
  <si>
    <t>30回以上</t>
    <rPh sb="2" eb="5">
      <t>カイイジョウ</t>
    </rPh>
    <phoneticPr fontId="1"/>
  </si>
  <si>
    <t>１回</t>
    <rPh sb="1" eb="2">
      <t>カイ</t>
    </rPh>
    <phoneticPr fontId="1"/>
  </si>
  <si>
    <t>２回</t>
    <rPh sb="1" eb="2">
      <t>カイ</t>
    </rPh>
    <phoneticPr fontId="1"/>
  </si>
  <si>
    <t>平均(機関)</t>
    <rPh sb="0" eb="1">
      <t>ヒラ</t>
    </rPh>
    <rPh sb="1" eb="2">
      <t>タモツ</t>
    </rPh>
    <phoneticPr fontId="1"/>
  </si>
  <si>
    <t>最大(機関)</t>
    <rPh sb="0" eb="1">
      <t>サイ</t>
    </rPh>
    <rPh sb="1" eb="2">
      <t>ダイ</t>
    </rPh>
    <phoneticPr fontId="1"/>
  </si>
  <si>
    <t>問15(1) 貴施設の入居者に対して訪問診療および往診を行っている機関数（合計）</t>
    <rPh sb="0" eb="1">
      <t>トイ</t>
    </rPh>
    <rPh sb="7" eb="8">
      <t>キ</t>
    </rPh>
    <rPh sb="8" eb="10">
      <t>シセツ</t>
    </rPh>
    <rPh sb="11" eb="14">
      <t>ニュウキョシャ</t>
    </rPh>
    <rPh sb="15" eb="16">
      <t>タイ</t>
    </rPh>
    <rPh sb="18" eb="20">
      <t>ホウモン</t>
    </rPh>
    <rPh sb="20" eb="22">
      <t>シンリョウ</t>
    </rPh>
    <rPh sb="25" eb="27">
      <t>オウシン</t>
    </rPh>
    <rPh sb="28" eb="29">
      <t>オコナ</t>
    </rPh>
    <rPh sb="33" eb="35">
      <t>キカン</t>
    </rPh>
    <rPh sb="35" eb="36">
      <t>スウ</t>
    </rPh>
    <rPh sb="37" eb="39">
      <t>ゴウケイ</t>
    </rPh>
    <phoneticPr fontId="1"/>
  </si>
  <si>
    <t>６機関以上</t>
    <rPh sb="3" eb="5">
      <t>イジョウ</t>
    </rPh>
    <phoneticPr fontId="1"/>
  </si>
  <si>
    <t>【問15(1)で「０」と回答、または問15(1)(2)すべて無回答の施設を除く】</t>
    <rPh sb="12" eb="14">
      <t>カイトウ</t>
    </rPh>
    <rPh sb="18" eb="19">
      <t>トイ</t>
    </rPh>
    <rPh sb="30" eb="33">
      <t>ムカイトウ</t>
    </rPh>
    <rPh sb="34" eb="36">
      <t>シセツ</t>
    </rPh>
    <rPh sb="37" eb="38">
      <t>ノゾ</t>
    </rPh>
    <phoneticPr fontId="1"/>
  </si>
  <si>
    <t>問15(2)②　利用が多い訪問診療および往診を行っている医療機関の併設・隣接状況</t>
    <rPh sb="0" eb="1">
      <t>トイ</t>
    </rPh>
    <rPh sb="8" eb="10">
      <t>リヨウ</t>
    </rPh>
    <rPh sb="11" eb="12">
      <t>オオ</t>
    </rPh>
    <rPh sb="13" eb="15">
      <t>ホウモン</t>
    </rPh>
    <rPh sb="15" eb="17">
      <t>シンリョウ</t>
    </rPh>
    <rPh sb="20" eb="22">
      <t>オウシン</t>
    </rPh>
    <rPh sb="23" eb="24">
      <t>オコナ</t>
    </rPh>
    <rPh sb="28" eb="30">
      <t>イリョウ</t>
    </rPh>
    <rPh sb="30" eb="32">
      <t>キカン</t>
    </rPh>
    <rPh sb="33" eb="35">
      <t>ヘイセツ</t>
    </rPh>
    <rPh sb="36" eb="38">
      <t>リンセツ</t>
    </rPh>
    <rPh sb="38" eb="40">
      <t>ジョウキョウ</t>
    </rPh>
    <phoneticPr fontId="1"/>
  </si>
  <si>
    <t>問15(2)③　利用が多い訪問診療および往診を行っている医療機関の貴施設との関係</t>
    <rPh sb="0" eb="1">
      <t>トイ</t>
    </rPh>
    <rPh sb="8" eb="10">
      <t>リヨウ</t>
    </rPh>
    <rPh sb="11" eb="12">
      <t>オオ</t>
    </rPh>
    <rPh sb="13" eb="15">
      <t>ホウモン</t>
    </rPh>
    <rPh sb="15" eb="17">
      <t>シンリョウ</t>
    </rPh>
    <rPh sb="20" eb="22">
      <t>オウシン</t>
    </rPh>
    <rPh sb="23" eb="24">
      <t>オコナ</t>
    </rPh>
    <rPh sb="28" eb="30">
      <t>イリョウ</t>
    </rPh>
    <rPh sb="30" eb="32">
      <t>キカン</t>
    </rPh>
    <rPh sb="33" eb="34">
      <t>キ</t>
    </rPh>
    <rPh sb="34" eb="36">
      <t>シセツ</t>
    </rPh>
    <rPh sb="38" eb="40">
      <t>カンケイ</t>
    </rPh>
    <phoneticPr fontId="1"/>
  </si>
  <si>
    <t>Ⅴ　特定施設入居者生活介護の状況について</t>
    <rPh sb="2" eb="4">
      <t>トクテイ</t>
    </rPh>
    <rPh sb="4" eb="6">
      <t>シセツ</t>
    </rPh>
    <rPh sb="6" eb="9">
      <t>ニュウキョシャ</t>
    </rPh>
    <rPh sb="9" eb="11">
      <t>セイカツ</t>
    </rPh>
    <rPh sb="11" eb="13">
      <t>カイゴ</t>
    </rPh>
    <rPh sb="14" eb="16">
      <t>ジョウキョウ</t>
    </rPh>
    <phoneticPr fontId="1"/>
  </si>
  <si>
    <t>加算なし</t>
    <rPh sb="0" eb="2">
      <t>カサン</t>
    </rPh>
    <phoneticPr fontId="1"/>
  </si>
  <si>
    <t>加算あり</t>
    <rPh sb="0" eb="2">
      <t>カサン</t>
    </rPh>
    <phoneticPr fontId="1"/>
  </si>
  <si>
    <t>10人未満</t>
    <rPh sb="3" eb="5">
      <t>ミマン</t>
    </rPh>
    <phoneticPr fontId="1"/>
  </si>
  <si>
    <t>10～20人未満</t>
    <rPh sb="6" eb="8">
      <t>ミマン</t>
    </rPh>
    <phoneticPr fontId="1"/>
  </si>
  <si>
    <t>20～30人未満</t>
    <rPh sb="6" eb="8">
      <t>ミマン</t>
    </rPh>
    <phoneticPr fontId="1"/>
  </si>
  <si>
    <t>30～40人未満</t>
    <rPh sb="6" eb="8">
      <t>ミマン</t>
    </rPh>
    <phoneticPr fontId="1"/>
  </si>
  <si>
    <t>40～50人未満</t>
    <rPh sb="6" eb="8">
      <t>ミマン</t>
    </rPh>
    <phoneticPr fontId="1"/>
  </si>
  <si>
    <t>50～60人未満</t>
    <rPh sb="6" eb="8">
      <t>ミマン</t>
    </rPh>
    <phoneticPr fontId="1"/>
  </si>
  <si>
    <t>60～70人未満</t>
    <rPh sb="6" eb="8">
      <t>ミマン</t>
    </rPh>
    <phoneticPr fontId="1"/>
  </si>
  <si>
    <t>70～80人未満</t>
    <rPh sb="6" eb="8">
      <t>ミマン</t>
    </rPh>
    <phoneticPr fontId="1"/>
  </si>
  <si>
    <t>80人以上</t>
    <rPh sb="3" eb="5">
      <t>イジョウ</t>
    </rPh>
    <phoneticPr fontId="1"/>
  </si>
  <si>
    <t>届出していない</t>
    <rPh sb="0" eb="2">
      <t>トドケデ</t>
    </rPh>
    <phoneticPr fontId="1"/>
  </si>
  <si>
    <t>届出している</t>
    <rPh sb="0" eb="2">
      <t>トドケデ</t>
    </rPh>
    <phoneticPr fontId="1"/>
  </si>
  <si>
    <t>【以下、問２(3)で「特定施設入居者生活介護（一般型）」または「特定施設入居者生活介護（外部サービス利用型）」と回答した施設のみ】</t>
    <rPh sb="1" eb="3">
      <t>イカ</t>
    </rPh>
    <rPh sb="11" eb="13">
      <t>トクテイ</t>
    </rPh>
    <rPh sb="13" eb="15">
      <t>シセツ</t>
    </rPh>
    <rPh sb="15" eb="18">
      <t>ニュウキョシャ</t>
    </rPh>
    <rPh sb="18" eb="20">
      <t>セイカツ</t>
    </rPh>
    <rPh sb="20" eb="22">
      <t>カイゴ</t>
    </rPh>
    <rPh sb="23" eb="25">
      <t>イッパン</t>
    </rPh>
    <rPh sb="25" eb="26">
      <t>カタ</t>
    </rPh>
    <rPh sb="44" eb="46">
      <t>ガイブ</t>
    </rPh>
    <rPh sb="50" eb="52">
      <t>リヨウ</t>
    </rPh>
    <rPh sb="56" eb="58">
      <t>カイトウ</t>
    </rPh>
    <rPh sb="60" eb="62">
      <t>シセツ</t>
    </rPh>
    <phoneticPr fontId="1"/>
  </si>
  <si>
    <t>【問16(4)①で「届出している」と回答した施設のみ】</t>
    <rPh sb="10" eb="12">
      <t>トドケデ</t>
    </rPh>
    <rPh sb="18" eb="20">
      <t>カイトウ</t>
    </rPh>
    <rPh sb="22" eb="24">
      <t>シセツ</t>
    </rPh>
    <phoneticPr fontId="1"/>
  </si>
  <si>
    <t>問16(4)② 看取り介護加算の人数</t>
    <rPh sb="0" eb="1">
      <t>トイ</t>
    </rPh>
    <rPh sb="8" eb="10">
      <t>ミト</t>
    </rPh>
    <rPh sb="11" eb="13">
      <t>カイゴ</t>
    </rPh>
    <rPh sb="13" eb="15">
      <t>カサン</t>
    </rPh>
    <rPh sb="16" eb="18">
      <t>ニンズウ</t>
    </rPh>
    <phoneticPr fontId="1"/>
  </si>
  <si>
    <t>５人以上</t>
    <rPh sb="1" eb="2">
      <t>ヒト</t>
    </rPh>
    <rPh sb="2" eb="4">
      <t>イジョウ</t>
    </rPh>
    <phoneticPr fontId="1"/>
  </si>
  <si>
    <t>問17(1) 短期利用特定施設入居者生活介護の届出</t>
    <rPh sb="0" eb="1">
      <t>トイ</t>
    </rPh>
    <rPh sb="7" eb="9">
      <t>タンキ</t>
    </rPh>
    <rPh sb="9" eb="11">
      <t>リヨウ</t>
    </rPh>
    <rPh sb="11" eb="13">
      <t>トクテイ</t>
    </rPh>
    <rPh sb="13" eb="15">
      <t>シセツ</t>
    </rPh>
    <rPh sb="15" eb="18">
      <t>ニュウキョシャ</t>
    </rPh>
    <rPh sb="18" eb="20">
      <t>セイカツ</t>
    </rPh>
    <rPh sb="20" eb="22">
      <t>カイゴ</t>
    </rPh>
    <rPh sb="23" eb="25">
      <t>トドケデ</t>
    </rPh>
    <phoneticPr fontId="1"/>
  </si>
  <si>
    <t>【問17(1)で「届出している」と回答した施設のみ】</t>
    <rPh sb="9" eb="11">
      <t>トドケデ</t>
    </rPh>
    <rPh sb="17" eb="19">
      <t>カイトウ</t>
    </rPh>
    <rPh sb="21" eb="23">
      <t>シセツ</t>
    </rPh>
    <phoneticPr fontId="1"/>
  </si>
  <si>
    <t>平均(回)</t>
    <rPh sb="0" eb="1">
      <t>ヒラ</t>
    </rPh>
    <rPh sb="1" eb="2">
      <t>タモツ</t>
    </rPh>
    <phoneticPr fontId="1"/>
  </si>
  <si>
    <t>最大(回)</t>
    <rPh sb="0" eb="1">
      <t>サイ</t>
    </rPh>
    <rPh sb="1" eb="2">
      <t>ダイ</t>
    </rPh>
    <phoneticPr fontId="1"/>
  </si>
  <si>
    <t>３～５回未満</t>
    <rPh sb="3" eb="4">
      <t>カイ</t>
    </rPh>
    <rPh sb="4" eb="6">
      <t>ミマン</t>
    </rPh>
    <phoneticPr fontId="1"/>
  </si>
  <si>
    <t>５～10回未満</t>
    <rPh sb="4" eb="5">
      <t>カイ</t>
    </rPh>
    <rPh sb="5" eb="7">
      <t>ミマン</t>
    </rPh>
    <phoneticPr fontId="1"/>
  </si>
  <si>
    <t>10回以上</t>
    <rPh sb="2" eb="3">
      <t>カイ</t>
    </rPh>
    <rPh sb="3" eb="5">
      <t>イジョウ</t>
    </rPh>
    <phoneticPr fontId="1"/>
  </si>
  <si>
    <t>問17(2) 短期利用特定施設入居者生活介護の利用回数</t>
    <rPh sb="0" eb="1">
      <t>トイ</t>
    </rPh>
    <rPh sb="7" eb="9">
      <t>タンキ</t>
    </rPh>
    <rPh sb="9" eb="11">
      <t>リヨウ</t>
    </rPh>
    <rPh sb="11" eb="13">
      <t>トクテイ</t>
    </rPh>
    <rPh sb="13" eb="15">
      <t>シセツ</t>
    </rPh>
    <rPh sb="15" eb="18">
      <t>ニュウキョシャ</t>
    </rPh>
    <rPh sb="18" eb="20">
      <t>セイカツ</t>
    </rPh>
    <rPh sb="20" eb="22">
      <t>カイゴ</t>
    </rPh>
    <rPh sb="23" eb="25">
      <t>リヨウ</t>
    </rPh>
    <rPh sb="25" eb="27">
      <t>カイスウ</t>
    </rPh>
    <phoneticPr fontId="1"/>
  </si>
  <si>
    <t>問17(3) 短期利用特定施設入居者生活介護の合計利用日数</t>
    <rPh sb="0" eb="1">
      <t>トイ</t>
    </rPh>
    <rPh sb="7" eb="9">
      <t>タンキ</t>
    </rPh>
    <rPh sb="9" eb="11">
      <t>リヨウ</t>
    </rPh>
    <rPh sb="11" eb="13">
      <t>トクテイ</t>
    </rPh>
    <rPh sb="13" eb="15">
      <t>シセツ</t>
    </rPh>
    <rPh sb="15" eb="18">
      <t>ニュウキョシャ</t>
    </rPh>
    <rPh sb="18" eb="20">
      <t>セイカツ</t>
    </rPh>
    <rPh sb="20" eb="22">
      <t>カイゴ</t>
    </rPh>
    <rPh sb="23" eb="25">
      <t>ゴウケイ</t>
    </rPh>
    <rPh sb="25" eb="27">
      <t>リヨウ</t>
    </rPh>
    <rPh sb="27" eb="29">
      <t>ニッスウ</t>
    </rPh>
    <phoneticPr fontId="1"/>
  </si>
  <si>
    <t>平均(日)</t>
    <rPh sb="0" eb="1">
      <t>ヒラ</t>
    </rPh>
    <rPh sb="1" eb="2">
      <t>タモツ</t>
    </rPh>
    <phoneticPr fontId="1"/>
  </si>
  <si>
    <t>最大(日)</t>
    <rPh sb="0" eb="1">
      <t>サイ</t>
    </rPh>
    <rPh sb="1" eb="2">
      <t>ダイ</t>
    </rPh>
    <phoneticPr fontId="1"/>
  </si>
  <si>
    <t>10日未満</t>
    <rPh sb="2" eb="3">
      <t>ニチ</t>
    </rPh>
    <rPh sb="3" eb="5">
      <t>ミマン</t>
    </rPh>
    <phoneticPr fontId="1"/>
  </si>
  <si>
    <t>10～30日未満</t>
    <rPh sb="5" eb="6">
      <t>ニチ</t>
    </rPh>
    <rPh sb="6" eb="8">
      <t>ミマン</t>
    </rPh>
    <phoneticPr fontId="1"/>
  </si>
  <si>
    <t>30～50日未満</t>
    <rPh sb="5" eb="6">
      <t>ニチ</t>
    </rPh>
    <rPh sb="6" eb="8">
      <t>ミマン</t>
    </rPh>
    <phoneticPr fontId="1"/>
  </si>
  <si>
    <t>50～70日未満</t>
    <rPh sb="5" eb="6">
      <t>ニチ</t>
    </rPh>
    <rPh sb="6" eb="8">
      <t>ミマン</t>
    </rPh>
    <phoneticPr fontId="1"/>
  </si>
  <si>
    <t>70～100日未満</t>
    <rPh sb="6" eb="7">
      <t>ニチ</t>
    </rPh>
    <rPh sb="7" eb="9">
      <t>ミマン</t>
    </rPh>
    <phoneticPr fontId="1"/>
  </si>
  <si>
    <t>100日以上</t>
    <rPh sb="3" eb="4">
      <t>ニチ</t>
    </rPh>
    <rPh sb="4" eb="6">
      <t>イジョウ</t>
    </rPh>
    <phoneticPr fontId="1"/>
  </si>
  <si>
    <t>問18(1) 介護職員比率</t>
    <rPh sb="0" eb="1">
      <t>トイ</t>
    </rPh>
    <rPh sb="7" eb="9">
      <t>カイゴ</t>
    </rPh>
    <rPh sb="9" eb="11">
      <t>ショクイン</t>
    </rPh>
    <rPh sb="11" eb="13">
      <t>ヒリツ</t>
    </rPh>
    <phoneticPr fontId="1"/>
  </si>
  <si>
    <t>1.5：1 以上</t>
    <rPh sb="6" eb="8">
      <t>イジョウ</t>
    </rPh>
    <phoneticPr fontId="1"/>
  </si>
  <si>
    <t>2：1 以上</t>
    <rPh sb="4" eb="6">
      <t>イジョウ</t>
    </rPh>
    <phoneticPr fontId="1"/>
  </si>
  <si>
    <t>2.5：1 以上</t>
    <rPh sb="6" eb="8">
      <t>イジョウ</t>
    </rPh>
    <phoneticPr fontId="1"/>
  </si>
  <si>
    <t>3：1 以上</t>
    <rPh sb="4" eb="6">
      <t>イジョウ</t>
    </rPh>
    <phoneticPr fontId="1"/>
  </si>
  <si>
    <t>30～40人未満</t>
    <rPh sb="5" eb="6">
      <t>ニン</t>
    </rPh>
    <rPh sb="6" eb="8">
      <t>ミマン</t>
    </rPh>
    <phoneticPr fontId="1"/>
  </si>
  <si>
    <t>40人以上</t>
    <rPh sb="2" eb="3">
      <t>ニン</t>
    </rPh>
    <rPh sb="3" eb="5">
      <t>イジョウ</t>
    </rPh>
    <phoneticPr fontId="1"/>
  </si>
  <si>
    <t>常勤</t>
    <rPh sb="0" eb="2">
      <t>ジョウキン</t>
    </rPh>
    <phoneticPr fontId="1"/>
  </si>
  <si>
    <t>非常勤</t>
    <rPh sb="0" eb="3">
      <t>ヒジョウキン</t>
    </rPh>
    <phoneticPr fontId="1"/>
  </si>
  <si>
    <t>問18(6) 認知症に関する専門的な研修を受講した職員総数</t>
    <rPh sb="0" eb="1">
      <t>トイ</t>
    </rPh>
    <rPh sb="7" eb="10">
      <t>ニンチショウ</t>
    </rPh>
    <rPh sb="11" eb="12">
      <t>カン</t>
    </rPh>
    <rPh sb="14" eb="17">
      <t>センモンテキ</t>
    </rPh>
    <rPh sb="18" eb="20">
      <t>ケンシュウ</t>
    </rPh>
    <rPh sb="21" eb="23">
      <t>ジュコウ</t>
    </rPh>
    <rPh sb="25" eb="27">
      <t>ショクイン</t>
    </rPh>
    <rPh sb="27" eb="29">
      <t>ソウスウ</t>
    </rPh>
    <phoneticPr fontId="1"/>
  </si>
  <si>
    <t>10～20人未満</t>
    <rPh sb="5" eb="6">
      <t>ニン</t>
    </rPh>
    <rPh sb="6" eb="8">
      <t>ミマン</t>
    </rPh>
    <phoneticPr fontId="1"/>
  </si>
  <si>
    <t>0.5未満</t>
    <rPh sb="3" eb="5">
      <t>ミマン</t>
    </rPh>
    <phoneticPr fontId="1"/>
  </si>
  <si>
    <t>0.5～1.0未満</t>
    <rPh sb="7" eb="9">
      <t>ミマン</t>
    </rPh>
    <phoneticPr fontId="1"/>
  </si>
  <si>
    <t>1.0～1.5未満</t>
    <rPh sb="7" eb="9">
      <t>ミマン</t>
    </rPh>
    <phoneticPr fontId="1"/>
  </si>
  <si>
    <t>1.5～2.0未満</t>
    <rPh sb="7" eb="9">
      <t>ミマン</t>
    </rPh>
    <phoneticPr fontId="1"/>
  </si>
  <si>
    <t>2.0～2.5未満</t>
    <rPh sb="7" eb="9">
      <t>ミマン</t>
    </rPh>
    <phoneticPr fontId="1"/>
  </si>
  <si>
    <t>2.5～3.0未満</t>
    <rPh sb="7" eb="9">
      <t>ミマン</t>
    </rPh>
    <phoneticPr fontId="1"/>
  </si>
  <si>
    <t>3.0～3.5未満</t>
    <rPh sb="7" eb="9">
      <t>ミマン</t>
    </rPh>
    <phoneticPr fontId="1"/>
  </si>
  <si>
    <t>3.5～4.0未満</t>
    <rPh sb="7" eb="9">
      <t>ミマン</t>
    </rPh>
    <phoneticPr fontId="1"/>
  </si>
  <si>
    <t>4.0～4.5未満</t>
    <rPh sb="7" eb="9">
      <t>ミマン</t>
    </rPh>
    <phoneticPr fontId="1"/>
  </si>
  <si>
    <t>4.5以上</t>
    <rPh sb="3" eb="5">
      <t>イジョウ</t>
    </rPh>
    <phoneticPr fontId="1"/>
  </si>
  <si>
    <t>問２(5) 入居居室率</t>
    <rPh sb="0" eb="1">
      <t>トイ</t>
    </rPh>
    <rPh sb="6" eb="8">
      <t>ニュウキョ</t>
    </rPh>
    <rPh sb="8" eb="10">
      <t>キョシツ</t>
    </rPh>
    <rPh sb="10" eb="11">
      <t>リツ</t>
    </rPh>
    <phoneticPr fontId="1"/>
  </si>
  <si>
    <t>20％未満</t>
    <rPh sb="3" eb="5">
      <t>ミマン</t>
    </rPh>
    <phoneticPr fontId="1"/>
  </si>
  <si>
    <t>20～40％未満</t>
    <rPh sb="6" eb="8">
      <t>ミマン</t>
    </rPh>
    <phoneticPr fontId="1"/>
  </si>
  <si>
    <t>60～80人未満</t>
    <rPh sb="5" eb="6">
      <t>ヒト</t>
    </rPh>
    <rPh sb="6" eb="8">
      <t>ミマン</t>
    </rPh>
    <phoneticPr fontId="1"/>
  </si>
  <si>
    <t>【問６(1)②入居者で「０」と回答した施設を除く】</t>
    <rPh sb="7" eb="9">
      <t>ニュウキョ</t>
    </rPh>
    <rPh sb="9" eb="10">
      <t>モノ</t>
    </rPh>
    <rPh sb="15" eb="17">
      <t>カイトウ</t>
    </rPh>
    <rPh sb="19" eb="21">
      <t>シセツ</t>
    </rPh>
    <rPh sb="22" eb="23">
      <t>ノゾ</t>
    </rPh>
    <phoneticPr fontId="1"/>
  </si>
  <si>
    <t>利用日数に応じた日割払い（入居月・退去月を除く期間について）</t>
    <rPh sb="0" eb="2">
      <t>リヨウ</t>
    </rPh>
    <rPh sb="2" eb="4">
      <t>ニッスウ</t>
    </rPh>
    <rPh sb="5" eb="6">
      <t>オウ</t>
    </rPh>
    <rPh sb="8" eb="10">
      <t>ヒワ</t>
    </rPh>
    <rPh sb="10" eb="11">
      <t>ハラ</t>
    </rPh>
    <rPh sb="13" eb="15">
      <t>ニュウキョ</t>
    </rPh>
    <rPh sb="15" eb="16">
      <t>ツキ</t>
    </rPh>
    <rPh sb="17" eb="19">
      <t>タイキョ</t>
    </rPh>
    <rPh sb="19" eb="20">
      <t>ツキ</t>
    </rPh>
    <rPh sb="21" eb="22">
      <t>ノゾ</t>
    </rPh>
    <rPh sb="23" eb="25">
      <t>キカン</t>
    </rPh>
    <phoneticPr fontId="1"/>
  </si>
  <si>
    <t>問４(2)②月額利用料金－c 基本サービス費相当額（介護保険１割負担を除く）</t>
    <rPh sb="0" eb="1">
      <t>トイ</t>
    </rPh>
    <rPh sb="6" eb="8">
      <t>ゲツガク</t>
    </rPh>
    <rPh sb="8" eb="10">
      <t>リヨウ</t>
    </rPh>
    <rPh sb="10" eb="12">
      <t>リョウキン</t>
    </rPh>
    <rPh sb="15" eb="17">
      <t>キホン</t>
    </rPh>
    <rPh sb="21" eb="22">
      <t>ヒ</t>
    </rPh>
    <rPh sb="22" eb="24">
      <t>ソウトウ</t>
    </rPh>
    <rPh sb="24" eb="25">
      <t>ガク</t>
    </rPh>
    <rPh sb="26" eb="28">
      <t>カイゴ</t>
    </rPh>
    <rPh sb="28" eb="30">
      <t>ホケン</t>
    </rPh>
    <rPh sb="31" eb="32">
      <t>ワリ</t>
    </rPh>
    <rPh sb="32" eb="34">
      <t>フタン</t>
    </rPh>
    <rPh sb="35" eb="36">
      <t>ノゾ</t>
    </rPh>
    <phoneticPr fontId="1"/>
  </si>
  <si>
    <t>70,000円/月以上</t>
    <rPh sb="9" eb="11">
      <t>イジョウ</t>
    </rPh>
    <phoneticPr fontId="1"/>
  </si>
  <si>
    <t>5,000～10,000円/月未満</t>
    <rPh sb="12" eb="13">
      <t>エン</t>
    </rPh>
    <rPh sb="14" eb="15">
      <t>ツキ</t>
    </rPh>
    <rPh sb="15" eb="17">
      <t>ミマン</t>
    </rPh>
    <phoneticPr fontId="1"/>
  </si>
  <si>
    <t>10,000～15,000円/月未満</t>
    <rPh sb="13" eb="14">
      <t>エン</t>
    </rPh>
    <rPh sb="15" eb="16">
      <t>ツキ</t>
    </rPh>
    <rPh sb="16" eb="18">
      <t>ミマン</t>
    </rPh>
    <phoneticPr fontId="1"/>
  </si>
  <si>
    <t>15,000～20,000円/月未満</t>
    <rPh sb="13" eb="14">
      <t>エン</t>
    </rPh>
    <rPh sb="15" eb="16">
      <t>ツキ</t>
    </rPh>
    <rPh sb="16" eb="18">
      <t>ミマン</t>
    </rPh>
    <phoneticPr fontId="1"/>
  </si>
  <si>
    <t>20,000～30,000円/月未満</t>
    <rPh sb="13" eb="14">
      <t>エン</t>
    </rPh>
    <rPh sb="15" eb="16">
      <t>ツキ</t>
    </rPh>
    <rPh sb="16" eb="18">
      <t>ミマン</t>
    </rPh>
    <phoneticPr fontId="1"/>
  </si>
  <si>
    <t>30,000～40,000円/月未満</t>
    <rPh sb="13" eb="14">
      <t>エン</t>
    </rPh>
    <rPh sb="15" eb="16">
      <t>ツキ</t>
    </rPh>
    <rPh sb="16" eb="18">
      <t>ミマン</t>
    </rPh>
    <phoneticPr fontId="1"/>
  </si>
  <si>
    <t>40,000円/月以上</t>
    <rPh sb="6" eb="7">
      <t>エン</t>
    </rPh>
    <rPh sb="8" eb="9">
      <t>ツキ</t>
    </rPh>
    <rPh sb="9" eb="11">
      <t>イジョウ</t>
    </rPh>
    <phoneticPr fontId="1"/>
  </si>
  <si>
    <t>問４(2)③入居時費用－c 初期償却率（入居者に返還しない割合）</t>
    <rPh sb="0" eb="1">
      <t>トイ</t>
    </rPh>
    <rPh sb="6" eb="8">
      <t>ニュウキョ</t>
    </rPh>
    <rPh sb="8" eb="9">
      <t>トキ</t>
    </rPh>
    <rPh sb="9" eb="11">
      <t>ヒヨウ</t>
    </rPh>
    <rPh sb="14" eb="16">
      <t>ショキ</t>
    </rPh>
    <rPh sb="16" eb="19">
      <t>ショウキャクリツ</t>
    </rPh>
    <rPh sb="20" eb="23">
      <t>ニュウキョシャ</t>
    </rPh>
    <rPh sb="24" eb="26">
      <t>ヘンカン</t>
    </rPh>
    <rPh sb="29" eb="31">
      <t>ワリアイ</t>
    </rPh>
    <phoneticPr fontId="1"/>
  </si>
  <si>
    <t>レスピレーターの管理</t>
    <rPh sb="8" eb="10">
      <t>カンリ</t>
    </rPh>
    <phoneticPr fontId="1"/>
  </si>
  <si>
    <t>特定施設入居者介護の指定を受けている貴施設以外の有料老人ホーム</t>
    <rPh sb="0" eb="2">
      <t>トクテイ</t>
    </rPh>
    <rPh sb="2" eb="4">
      <t>シセツ</t>
    </rPh>
    <rPh sb="4" eb="7">
      <t>ニュウキョシャ</t>
    </rPh>
    <rPh sb="7" eb="9">
      <t>カイゴ</t>
    </rPh>
    <rPh sb="10" eb="12">
      <t>シテイ</t>
    </rPh>
    <rPh sb="13" eb="14">
      <t>ウ</t>
    </rPh>
    <rPh sb="18" eb="19">
      <t>キ</t>
    </rPh>
    <rPh sb="19" eb="21">
      <t>シセツ</t>
    </rPh>
    <rPh sb="21" eb="23">
      <t>イガイ</t>
    </rPh>
    <rPh sb="24" eb="31">
      <t>ユロ</t>
    </rPh>
    <phoneticPr fontId="1"/>
  </si>
  <si>
    <t>特定施設入居者介護の指定を受けていない貴施設以外の有料老人ホーム</t>
    <rPh sb="0" eb="2">
      <t>トクテイ</t>
    </rPh>
    <rPh sb="2" eb="4">
      <t>シセツ</t>
    </rPh>
    <rPh sb="4" eb="7">
      <t>ニュウキョシャ</t>
    </rPh>
    <rPh sb="7" eb="9">
      <t>カイゴ</t>
    </rPh>
    <rPh sb="10" eb="12">
      <t>シテイ</t>
    </rPh>
    <rPh sb="13" eb="14">
      <t>ウ</t>
    </rPh>
    <rPh sb="19" eb="20">
      <t>キ</t>
    </rPh>
    <rPh sb="20" eb="22">
      <t>シセツ</t>
    </rPh>
    <rPh sb="22" eb="24">
      <t>イガイ</t>
    </rPh>
    <rPh sb="25" eb="32">
      <t>ユロ</t>
    </rPh>
    <phoneticPr fontId="1"/>
  </si>
  <si>
    <t>特定施設入居者介護の指定を受けている貴施設以外のサービス付き高齢者向け住宅</t>
    <rPh sb="0" eb="2">
      <t>トクテイ</t>
    </rPh>
    <rPh sb="2" eb="4">
      <t>シセツ</t>
    </rPh>
    <rPh sb="4" eb="7">
      <t>ニュウキョシャ</t>
    </rPh>
    <rPh sb="7" eb="9">
      <t>カイゴ</t>
    </rPh>
    <rPh sb="10" eb="12">
      <t>シテイ</t>
    </rPh>
    <rPh sb="13" eb="14">
      <t>ウ</t>
    </rPh>
    <rPh sb="18" eb="19">
      <t>キ</t>
    </rPh>
    <rPh sb="19" eb="21">
      <t>シセツ</t>
    </rPh>
    <rPh sb="21" eb="23">
      <t>イガイ</t>
    </rPh>
    <phoneticPr fontId="1"/>
  </si>
  <si>
    <t>特定施設入居者介護の指定を受けていない貴施設以外のサービス付き高齢者向け住宅</t>
    <rPh sb="0" eb="2">
      <t>トクテイ</t>
    </rPh>
    <rPh sb="2" eb="4">
      <t>シセツ</t>
    </rPh>
    <rPh sb="4" eb="7">
      <t>ニュウキョシャ</t>
    </rPh>
    <rPh sb="7" eb="9">
      <t>カイゴ</t>
    </rPh>
    <rPh sb="10" eb="12">
      <t>シテイ</t>
    </rPh>
    <rPh sb="13" eb="14">
      <t>ウ</t>
    </rPh>
    <rPh sb="19" eb="20">
      <t>キ</t>
    </rPh>
    <rPh sb="20" eb="22">
      <t>シセツ</t>
    </rPh>
    <rPh sb="22" eb="24">
      <t>イガイ</t>
    </rPh>
    <phoneticPr fontId="1"/>
  </si>
  <si>
    <t>３ヶ月に１回以下程度</t>
    <rPh sb="2" eb="3">
      <t>ゲツ</t>
    </rPh>
    <rPh sb="5" eb="6">
      <t>カイ</t>
    </rPh>
    <rPh sb="6" eb="8">
      <t>イカ</t>
    </rPh>
    <rPh sb="8" eb="10">
      <t>テイド</t>
    </rPh>
    <phoneticPr fontId="1"/>
  </si>
  <si>
    <t>問11(3)②　利用が多い事業所の併設・隣接状況</t>
    <rPh sb="0" eb="1">
      <t>トイ</t>
    </rPh>
    <rPh sb="8" eb="10">
      <t>リヨウ</t>
    </rPh>
    <rPh sb="11" eb="12">
      <t>オオ</t>
    </rPh>
    <rPh sb="13" eb="16">
      <t>ジギョウショ</t>
    </rPh>
    <rPh sb="17" eb="19">
      <t>ヘイセツ</t>
    </rPh>
    <rPh sb="20" eb="22">
      <t>リンセツ</t>
    </rPh>
    <rPh sb="22" eb="24">
      <t>ジョウキョウ</t>
    </rPh>
    <phoneticPr fontId="1"/>
  </si>
  <si>
    <t>有料老人ホーム</t>
    <rPh sb="0" eb="2">
      <t>ユウリョウ</t>
    </rPh>
    <rPh sb="2" eb="7">
      <t>ロホ</t>
    </rPh>
    <phoneticPr fontId="1"/>
  </si>
  <si>
    <t>全　体</t>
    <rPh sb="0" eb="1">
      <t>ゼン</t>
    </rPh>
    <rPh sb="2" eb="3">
      <t>カラダ</t>
    </rPh>
    <phoneticPr fontId="1"/>
  </si>
  <si>
    <t>80～85％未満</t>
    <rPh sb="6" eb="8">
      <t>ミマン</t>
    </rPh>
    <phoneticPr fontId="1"/>
  </si>
  <si>
    <t>85～90％未満</t>
    <rPh sb="6" eb="8">
      <t>ミマン</t>
    </rPh>
    <phoneticPr fontId="1"/>
  </si>
  <si>
    <t>95～100％未満</t>
    <rPh sb="7" eb="9">
      <t>ミマン</t>
    </rPh>
    <phoneticPr fontId="1"/>
  </si>
  <si>
    <t>90～95％未満</t>
    <rPh sb="6" eb="8">
      <t>ミマン</t>
    </rPh>
    <phoneticPr fontId="1"/>
  </si>
  <si>
    <t>2000～2002年</t>
    <rPh sb="9" eb="10">
      <t>ネン</t>
    </rPh>
    <phoneticPr fontId="1"/>
  </si>
  <si>
    <t>2003～2005年</t>
    <rPh sb="9" eb="10">
      <t>ネン</t>
    </rPh>
    <phoneticPr fontId="1"/>
  </si>
  <si>
    <t>2006～2008年</t>
    <rPh sb="9" eb="10">
      <t>ネン</t>
    </rPh>
    <phoneticPr fontId="1"/>
  </si>
  <si>
    <t>2009～2011年</t>
    <rPh sb="9" eb="10">
      <t>ネン</t>
    </rPh>
    <phoneticPr fontId="1"/>
  </si>
  <si>
    <t>2014年</t>
    <rPh sb="4" eb="5">
      <t>ネン</t>
    </rPh>
    <phoneticPr fontId="1"/>
  </si>
  <si>
    <t>《定員50人換算》</t>
    <rPh sb="1" eb="3">
      <t>テイイン</t>
    </rPh>
    <rPh sb="5" eb="6">
      <t>ヒト</t>
    </rPh>
    <rPh sb="6" eb="8">
      <t>カンサン</t>
    </rPh>
    <phoneticPr fontId="1"/>
  </si>
  <si>
    <t>問６(1) 入居率</t>
    <rPh sb="0" eb="1">
      <t>トイ</t>
    </rPh>
    <rPh sb="6" eb="8">
      <t>ニュウキョ</t>
    </rPh>
    <rPh sb="8" eb="9">
      <t>リツ</t>
    </rPh>
    <phoneticPr fontId="1"/>
  </si>
  <si>
    <t>問６(2) 男女別入居者数（人数積み上げ）</t>
    <rPh sb="0" eb="1">
      <t>トイ</t>
    </rPh>
    <rPh sb="6" eb="9">
      <t>ダンジョベツ</t>
    </rPh>
    <rPh sb="9" eb="12">
      <t>ニュウキョシャ</t>
    </rPh>
    <rPh sb="12" eb="13">
      <t>スウ</t>
    </rPh>
    <rPh sb="14" eb="16">
      <t>ニンズウ</t>
    </rPh>
    <rPh sb="16" eb="17">
      <t>ツ</t>
    </rPh>
    <rPh sb="18" eb="19">
      <t>ア</t>
    </rPh>
    <phoneticPr fontId="1"/>
  </si>
  <si>
    <t>問６(6) 医療処置を要する入居者数（人数積み上げ）</t>
    <rPh sb="0" eb="1">
      <t>トイ</t>
    </rPh>
    <rPh sb="6" eb="8">
      <t>イリョウ</t>
    </rPh>
    <rPh sb="8" eb="10">
      <t>ショチ</t>
    </rPh>
    <rPh sb="11" eb="12">
      <t>ヨウ</t>
    </rPh>
    <rPh sb="14" eb="17">
      <t>ニュウキョシャ</t>
    </rPh>
    <rPh sb="17" eb="18">
      <t>スウ</t>
    </rPh>
    <rPh sb="19" eb="21">
      <t>ニンズウ</t>
    </rPh>
    <rPh sb="21" eb="22">
      <t>ツ</t>
    </rPh>
    <rPh sb="23" eb="24">
      <t>ア</t>
    </rPh>
    <phoneticPr fontId="1"/>
  </si>
  <si>
    <t>問６(7) 入居者総数に対する生活保護を受給している入居者の割合</t>
    <rPh sb="0" eb="1">
      <t>トイ</t>
    </rPh>
    <rPh sb="6" eb="9">
      <t>ニュウキョシャ</t>
    </rPh>
    <rPh sb="9" eb="11">
      <t>ソウスウ</t>
    </rPh>
    <rPh sb="12" eb="13">
      <t>タイ</t>
    </rPh>
    <rPh sb="15" eb="17">
      <t>セイカツ</t>
    </rPh>
    <rPh sb="17" eb="19">
      <t>ホゴ</t>
    </rPh>
    <rPh sb="20" eb="22">
      <t>ジュキュウ</t>
    </rPh>
    <rPh sb="26" eb="29">
      <t>ニュウキョシャ</t>
    </rPh>
    <rPh sb="30" eb="32">
      <t>ワリアイ</t>
    </rPh>
    <phoneticPr fontId="1"/>
  </si>
  <si>
    <t>最大(％)</t>
    <rPh sb="0" eb="1">
      <t>サイ</t>
    </rPh>
    <rPh sb="1" eb="2">
      <t>ダイ</t>
    </rPh>
    <phoneticPr fontId="1"/>
  </si>
  <si>
    <t>最小(％)</t>
    <rPh sb="0" eb="1">
      <t>サイ</t>
    </rPh>
    <rPh sb="1" eb="2">
      <t>ショウ</t>
    </rPh>
    <phoneticPr fontId="1"/>
  </si>
  <si>
    <t>40～50％未満</t>
    <rPh sb="6" eb="8">
      <t>ミマン</t>
    </rPh>
    <phoneticPr fontId="1"/>
  </si>
  <si>
    <t>50～60％未満</t>
    <rPh sb="6" eb="8">
      <t>ミマン</t>
    </rPh>
    <phoneticPr fontId="1"/>
  </si>
  <si>
    <t>60～70％未満</t>
    <rPh sb="6" eb="8">
      <t>ミマン</t>
    </rPh>
    <phoneticPr fontId="1"/>
  </si>
  <si>
    <t>80％以上</t>
    <rPh sb="3" eb="5">
      <t>イジョウ</t>
    </rPh>
    <phoneticPr fontId="1"/>
  </si>
  <si>
    <t>問８(1) 今年に入ってからの退去者数</t>
    <rPh sb="0" eb="1">
      <t>トイ</t>
    </rPh>
    <rPh sb="6" eb="8">
      <t>コトシ</t>
    </rPh>
    <rPh sb="9" eb="10">
      <t>ハイ</t>
    </rPh>
    <rPh sb="15" eb="17">
      <t>タイキョ</t>
    </rPh>
    <rPh sb="17" eb="18">
      <t>シャ</t>
    </rPh>
    <rPh sb="18" eb="19">
      <t>スウ</t>
    </rPh>
    <phoneticPr fontId="1"/>
  </si>
  <si>
    <t>問８(4) 看取りにかかる業務時間（時間積み上げ）</t>
    <rPh sb="0" eb="1">
      <t>トイ</t>
    </rPh>
    <rPh sb="6" eb="8">
      <t>ミト</t>
    </rPh>
    <rPh sb="13" eb="15">
      <t>ギョウム</t>
    </rPh>
    <rPh sb="15" eb="17">
      <t>ジカン</t>
    </rPh>
    <rPh sb="18" eb="20">
      <t>ジカン</t>
    </rPh>
    <rPh sb="20" eb="21">
      <t>ツ</t>
    </rPh>
    <rPh sb="22" eb="23">
      <t>ア</t>
    </rPh>
    <phoneticPr fontId="1"/>
  </si>
  <si>
    <t>【問６(1)②入居者で「０」と回答した施設を除き、数値の回答があった施設のみ】</t>
    <rPh sb="7" eb="9">
      <t>ニュウキョ</t>
    </rPh>
    <rPh sb="9" eb="10">
      <t>モノ</t>
    </rPh>
    <rPh sb="15" eb="17">
      <t>カイトウ</t>
    </rPh>
    <rPh sb="19" eb="21">
      <t>シセツ</t>
    </rPh>
    <rPh sb="22" eb="23">
      <t>ノゾ</t>
    </rPh>
    <rPh sb="25" eb="27">
      <t>スウチ</t>
    </rPh>
    <rPh sb="28" eb="30">
      <t>カイトウ</t>
    </rPh>
    <rPh sb="34" eb="36">
      <t>シセツ</t>
    </rPh>
    <phoneticPr fontId="1"/>
  </si>
  <si>
    <t>人数積み上げ（人）</t>
    <rPh sb="0" eb="2">
      <t>ニンズウ</t>
    </rPh>
    <rPh sb="2" eb="3">
      <t>ツ</t>
    </rPh>
    <rPh sb="4" eb="5">
      <t>ア</t>
    </rPh>
    <rPh sb="7" eb="8">
      <t>ヒト</t>
    </rPh>
    <phoneticPr fontId="1"/>
  </si>
  <si>
    <t>エラー・無回答</t>
    <rPh sb="4" eb="7">
      <t>ムカイトウ</t>
    </rPh>
    <phoneticPr fontId="1"/>
  </si>
  <si>
    <t>問７(2) 入居直前の居場所（人数積み上げ）</t>
    <rPh sb="0" eb="1">
      <t>トイ</t>
    </rPh>
    <rPh sb="6" eb="8">
      <t>ニュウキョ</t>
    </rPh>
    <rPh sb="8" eb="10">
      <t>チョクゼン</t>
    </rPh>
    <rPh sb="11" eb="14">
      <t>イバショ</t>
    </rPh>
    <rPh sb="15" eb="17">
      <t>ニンズウ</t>
    </rPh>
    <rPh sb="17" eb="18">
      <t>ツ</t>
    </rPh>
    <rPh sb="19" eb="20">
      <t>ア</t>
    </rPh>
    <phoneticPr fontId="1"/>
  </si>
  <si>
    <t>問７(3) 入居前後の居宅介護支援事業所の変化（人数積み上げ）</t>
    <rPh sb="0" eb="1">
      <t>トイ</t>
    </rPh>
    <rPh sb="6" eb="8">
      <t>ニュウキョ</t>
    </rPh>
    <rPh sb="8" eb="10">
      <t>ゼンゴ</t>
    </rPh>
    <rPh sb="11" eb="13">
      <t>キョタク</t>
    </rPh>
    <rPh sb="13" eb="15">
      <t>カイゴ</t>
    </rPh>
    <rPh sb="15" eb="17">
      <t>シエン</t>
    </rPh>
    <rPh sb="17" eb="20">
      <t>ジギョウショ</t>
    </rPh>
    <rPh sb="21" eb="23">
      <t>ヘンカ</t>
    </rPh>
    <rPh sb="24" eb="26">
      <t>ニンズウ</t>
    </rPh>
    <rPh sb="26" eb="27">
      <t>ツ</t>
    </rPh>
    <rPh sb="28" eb="29">
      <t>ア</t>
    </rPh>
    <phoneticPr fontId="1"/>
  </si>
  <si>
    <t>居宅介護支援・介護予防支援を受けていなかった</t>
  </si>
  <si>
    <t>【問11(1)で「０」と回答、または問11(1)(2)(3)すべて無回答の施設を除く】</t>
    <rPh sb="12" eb="14">
      <t>カイトウ</t>
    </rPh>
    <rPh sb="18" eb="19">
      <t>トイ</t>
    </rPh>
    <rPh sb="33" eb="36">
      <t>ムカイトウ</t>
    </rPh>
    <rPh sb="37" eb="39">
      <t>シセツ</t>
    </rPh>
    <rPh sb="40" eb="41">
      <t>ノゾ</t>
    </rPh>
    <phoneticPr fontId="1"/>
  </si>
  <si>
    <t>70～80％未満</t>
    <rPh sb="6" eb="8">
      <t>ミマン</t>
    </rPh>
    <phoneticPr fontId="1"/>
  </si>
  <si>
    <t>80～90％未満</t>
    <rPh sb="6" eb="8">
      <t>ミマン</t>
    </rPh>
    <phoneticPr fontId="1"/>
  </si>
  <si>
    <t>90～100％未満</t>
    <rPh sb="7" eb="9">
      <t>ミマン</t>
    </rPh>
    <phoneticPr fontId="1"/>
  </si>
  <si>
    <t>【問12①で「０」と回答した施設を除く】</t>
    <rPh sb="10" eb="12">
      <t>カイトウ</t>
    </rPh>
    <rPh sb="14" eb="16">
      <t>シセツ</t>
    </rPh>
    <rPh sb="17" eb="18">
      <t>ノゾ</t>
    </rPh>
    <phoneticPr fontId="1"/>
  </si>
  <si>
    <t>10～30人未満</t>
    <rPh sb="5" eb="6">
      <t>ヒト</t>
    </rPh>
    <rPh sb="6" eb="8">
      <t>ミマン</t>
    </rPh>
    <phoneticPr fontId="1"/>
  </si>
  <si>
    <t>30～50人未満</t>
    <rPh sb="5" eb="6">
      <t>ヒト</t>
    </rPh>
    <rPh sb="6" eb="8">
      <t>ミマン</t>
    </rPh>
    <phoneticPr fontId="1"/>
  </si>
  <si>
    <t>50～70人未満</t>
    <rPh sb="5" eb="6">
      <t>ヒト</t>
    </rPh>
    <rPh sb="6" eb="8">
      <t>ミマン</t>
    </rPh>
    <phoneticPr fontId="1"/>
  </si>
  <si>
    <t>70～100人未満</t>
    <rPh sb="6" eb="7">
      <t>ヒト</t>
    </rPh>
    <rPh sb="7" eb="9">
      <t>ミマン</t>
    </rPh>
    <phoneticPr fontId="1"/>
  </si>
  <si>
    <t>【問14(1)で「０」と回答した施設を除く】</t>
    <rPh sb="12" eb="14">
      <t>カイトウ</t>
    </rPh>
    <rPh sb="16" eb="18">
      <t>シセツ</t>
    </rPh>
    <rPh sb="19" eb="20">
      <t>ノゾ</t>
    </rPh>
    <phoneticPr fontId="1"/>
  </si>
  <si>
    <t>問14(2) (1)のうち、往診が提供された延べ利用者数</t>
    <rPh sb="0" eb="1">
      <t>トイ</t>
    </rPh>
    <rPh sb="14" eb="16">
      <t>オウシン</t>
    </rPh>
    <rPh sb="17" eb="19">
      <t>テイキョウ</t>
    </rPh>
    <rPh sb="22" eb="23">
      <t>ノ</t>
    </rPh>
    <rPh sb="24" eb="26">
      <t>リヨウ</t>
    </rPh>
    <rPh sb="26" eb="27">
      <t>シャ</t>
    </rPh>
    <rPh sb="27" eb="28">
      <t>スウ</t>
    </rPh>
    <phoneticPr fontId="1"/>
  </si>
  <si>
    <t>問14(1) 訪問診療または往診が提供された延べ利用者数</t>
    <rPh sb="0" eb="1">
      <t>トイ</t>
    </rPh>
    <rPh sb="7" eb="9">
      <t>ホウモン</t>
    </rPh>
    <rPh sb="9" eb="11">
      <t>シンリョウ</t>
    </rPh>
    <rPh sb="14" eb="16">
      <t>オウシン</t>
    </rPh>
    <rPh sb="17" eb="19">
      <t>テイキョウ</t>
    </rPh>
    <rPh sb="22" eb="23">
      <t>ノ</t>
    </rPh>
    <rPh sb="24" eb="26">
      <t>リヨウ</t>
    </rPh>
    <rPh sb="26" eb="27">
      <t>シャ</t>
    </rPh>
    <rPh sb="27" eb="28">
      <t>スウ</t>
    </rPh>
    <phoneticPr fontId="1"/>
  </si>
  <si>
    <t>問18(2) 介護福祉士（常勤換算）の介護職員（常勤換算）に占める割合</t>
    <rPh sb="0" eb="1">
      <t>トイ</t>
    </rPh>
    <rPh sb="7" eb="9">
      <t>カイゴ</t>
    </rPh>
    <rPh sb="9" eb="12">
      <t>フクシシ</t>
    </rPh>
    <rPh sb="13" eb="15">
      <t>ジョウキン</t>
    </rPh>
    <rPh sb="15" eb="17">
      <t>カンサン</t>
    </rPh>
    <rPh sb="19" eb="21">
      <t>カイゴ</t>
    </rPh>
    <rPh sb="21" eb="23">
      <t>ショクイン</t>
    </rPh>
    <rPh sb="24" eb="26">
      <t>ジョウキン</t>
    </rPh>
    <rPh sb="26" eb="28">
      <t>カンサン</t>
    </rPh>
    <rPh sb="30" eb="31">
      <t>シ</t>
    </rPh>
    <rPh sb="33" eb="35">
      <t>ワリアイ</t>
    </rPh>
    <phoneticPr fontId="1"/>
  </si>
  <si>
    <t>70％以上</t>
    <rPh sb="3" eb="5">
      <t>イジョウ</t>
    </rPh>
    <phoneticPr fontId="1"/>
  </si>
  <si>
    <t>問18(3) 常勤職員数の介護・看護職員（常勤換算）に占める割合</t>
    <rPh sb="0" eb="1">
      <t>トイ</t>
    </rPh>
    <rPh sb="7" eb="9">
      <t>ジョウキン</t>
    </rPh>
    <rPh sb="9" eb="12">
      <t>ショクインスウ</t>
    </rPh>
    <rPh sb="13" eb="15">
      <t>カイゴ</t>
    </rPh>
    <rPh sb="16" eb="18">
      <t>カンゴ</t>
    </rPh>
    <rPh sb="18" eb="20">
      <t>ショクイン</t>
    </rPh>
    <rPh sb="21" eb="23">
      <t>ジョウキン</t>
    </rPh>
    <rPh sb="23" eb="25">
      <t>カンサン</t>
    </rPh>
    <rPh sb="27" eb="28">
      <t>シ</t>
    </rPh>
    <rPh sb="30" eb="32">
      <t>ワリアイ</t>
    </rPh>
    <phoneticPr fontId="1"/>
  </si>
  <si>
    <t>問18(4) 勤続３年以上の方のサービスを直接提供する職員（常勤換算）に占める割合</t>
    <rPh sb="0" eb="1">
      <t>トイ</t>
    </rPh>
    <rPh sb="7" eb="9">
      <t>キンゾク</t>
    </rPh>
    <rPh sb="10" eb="13">
      <t>ネンイジョウ</t>
    </rPh>
    <rPh sb="14" eb="15">
      <t>ホウ</t>
    </rPh>
    <rPh sb="21" eb="23">
      <t>チョクセツ</t>
    </rPh>
    <rPh sb="23" eb="25">
      <t>テイキョウ</t>
    </rPh>
    <rPh sb="27" eb="29">
      <t>ショクイン</t>
    </rPh>
    <rPh sb="30" eb="32">
      <t>ジョウキン</t>
    </rPh>
    <rPh sb="32" eb="34">
      <t>カンサン</t>
    </rPh>
    <rPh sb="36" eb="37">
      <t>シ</t>
    </rPh>
    <rPh sb="39" eb="41">
      <t>ワリアイ</t>
    </rPh>
    <phoneticPr fontId="1"/>
  </si>
  <si>
    <t>【問13①と問15(2)が有効回答である場合のみ】</t>
    <rPh sb="6" eb="7">
      <t>トイ</t>
    </rPh>
    <rPh sb="13" eb="15">
      <t>ユウコウ</t>
    </rPh>
    <rPh sb="15" eb="17">
      <t>カイトウ</t>
    </rPh>
    <rPh sb="20" eb="22">
      <t>バアイ</t>
    </rPh>
    <phoneticPr fontId="1"/>
  </si>
  <si>
    <r>
      <t xml:space="preserve">割合
</t>
    </r>
    <r>
      <rPr>
        <sz val="8"/>
        <rFont val="ＭＳ 明朝"/>
        <family val="1"/>
        <charset val="128"/>
      </rPr>
      <t>(除無回答)</t>
    </r>
    <rPh sb="0" eb="2">
      <t>ワリアイ</t>
    </rPh>
    <rPh sb="3" eb="9">
      <t>ノム</t>
    </rPh>
    <phoneticPr fontId="1"/>
  </si>
  <si>
    <t>問２(4) 土地・建物の状況　①土地</t>
    <rPh sb="0" eb="1">
      <t>トイ</t>
    </rPh>
    <rPh sb="6" eb="8">
      <t>トチ</t>
    </rPh>
    <rPh sb="9" eb="11">
      <t>タテモノ</t>
    </rPh>
    <rPh sb="12" eb="14">
      <t>ジョウキョウ</t>
    </rPh>
    <rPh sb="16" eb="18">
      <t>トチ</t>
    </rPh>
    <phoneticPr fontId="1"/>
  </si>
  <si>
    <t>問２(4) 土地・建物の状況　②建物</t>
    <rPh sb="0" eb="1">
      <t>トイ</t>
    </rPh>
    <rPh sb="6" eb="8">
      <t>トチ</t>
    </rPh>
    <rPh sb="9" eb="11">
      <t>タテモノ</t>
    </rPh>
    <rPh sb="12" eb="14">
      <t>ジョウキョウ</t>
    </rPh>
    <rPh sb="16" eb="18">
      <t>タテモノ</t>
    </rPh>
    <phoneticPr fontId="1"/>
  </si>
  <si>
    <t>エラー</t>
  </si>
  <si>
    <t>平均(室・戸)</t>
    <rPh sb="0" eb="1">
      <t>ヒラ</t>
    </rPh>
    <rPh sb="1" eb="2">
      <t>タモツ</t>
    </rPh>
    <phoneticPr fontId="1"/>
  </si>
  <si>
    <t>最大(室・戸)</t>
    <rPh sb="0" eb="1">
      <t>サイ</t>
    </rPh>
    <rPh sb="1" eb="2">
      <t>ダイ</t>
    </rPh>
    <phoneticPr fontId="1"/>
  </si>
  <si>
    <t>最小(室・戸)</t>
    <rPh sb="0" eb="1">
      <t>サイ</t>
    </rPh>
    <rPh sb="1" eb="2">
      <t>ショウ</t>
    </rPh>
    <phoneticPr fontId="1"/>
  </si>
  <si>
    <t>平均(人)</t>
    <rPh sb="0" eb="1">
      <t>ヒラ</t>
    </rPh>
    <rPh sb="1" eb="2">
      <t>タモツ</t>
    </rPh>
    <rPh sb="3" eb="4">
      <t>ヒト</t>
    </rPh>
    <phoneticPr fontId="1"/>
  </si>
  <si>
    <t>最大(人)</t>
    <rPh sb="0" eb="1">
      <t>サイ</t>
    </rPh>
    <rPh sb="1" eb="2">
      <t>ダイ</t>
    </rPh>
    <rPh sb="3" eb="4">
      <t>ヒト</t>
    </rPh>
    <phoneticPr fontId="1"/>
  </si>
  <si>
    <t>問３(1) 日中の職員数－うち兼務者の数</t>
    <rPh sb="0" eb="1">
      <t>トイ</t>
    </rPh>
    <rPh sb="6" eb="8">
      <t>ニッチュウ</t>
    </rPh>
    <rPh sb="9" eb="11">
      <t>ショクイン</t>
    </rPh>
    <rPh sb="11" eb="12">
      <t>スウ</t>
    </rPh>
    <rPh sb="15" eb="17">
      <t>ケンム</t>
    </rPh>
    <rPh sb="17" eb="18">
      <t>シャ</t>
    </rPh>
    <rPh sb="19" eb="20">
      <t>スウ</t>
    </rPh>
    <phoneticPr fontId="1"/>
  </si>
  <si>
    <t>問３(1) 日中の職員数－兼務を含む職員数</t>
    <rPh sb="0" eb="1">
      <t>トイ</t>
    </rPh>
    <rPh sb="6" eb="8">
      <t>ニッチュウ</t>
    </rPh>
    <rPh sb="9" eb="11">
      <t>ショクイン</t>
    </rPh>
    <rPh sb="11" eb="12">
      <t>スウ</t>
    </rPh>
    <rPh sb="13" eb="15">
      <t>ケンム</t>
    </rPh>
    <rPh sb="16" eb="17">
      <t>フク</t>
    </rPh>
    <rPh sb="18" eb="20">
      <t>ショクイン</t>
    </rPh>
    <rPh sb="20" eb="21">
      <t>スウ</t>
    </rPh>
    <phoneticPr fontId="1"/>
  </si>
  <si>
    <t>問３(2) 夜間の職員数－夜勤（仮眠をとらない勤務）</t>
    <rPh sb="0" eb="1">
      <t>トイ</t>
    </rPh>
    <rPh sb="6" eb="8">
      <t>ヤカン</t>
    </rPh>
    <rPh sb="9" eb="11">
      <t>ショクイン</t>
    </rPh>
    <rPh sb="11" eb="12">
      <t>スウ</t>
    </rPh>
    <rPh sb="13" eb="15">
      <t>ヤキン</t>
    </rPh>
    <rPh sb="16" eb="18">
      <t>カミン</t>
    </rPh>
    <rPh sb="23" eb="25">
      <t>キンム</t>
    </rPh>
    <phoneticPr fontId="1"/>
  </si>
  <si>
    <t>問３(2) 夜間の職員数－宿直（仮眠をとってよい勤務）</t>
    <rPh sb="0" eb="1">
      <t>トイ</t>
    </rPh>
    <rPh sb="6" eb="8">
      <t>ヤカン</t>
    </rPh>
    <rPh sb="9" eb="11">
      <t>ショクイン</t>
    </rPh>
    <rPh sb="11" eb="12">
      <t>スウ</t>
    </rPh>
    <rPh sb="13" eb="15">
      <t>シュクチョク</t>
    </rPh>
    <rPh sb="16" eb="18">
      <t>カミン</t>
    </rPh>
    <rPh sb="24" eb="26">
      <t>キンム</t>
    </rPh>
    <phoneticPr fontId="1"/>
  </si>
  <si>
    <t>問３(3) 看護体制　①日中</t>
    <rPh sb="0" eb="1">
      <t>トイ</t>
    </rPh>
    <rPh sb="6" eb="8">
      <t>カンゴ</t>
    </rPh>
    <rPh sb="8" eb="10">
      <t>タイセイ</t>
    </rPh>
    <rPh sb="12" eb="14">
      <t>ニッチュウ</t>
    </rPh>
    <phoneticPr fontId="1"/>
  </si>
  <si>
    <t>問３(3) 看護体制　②夜間</t>
    <rPh sb="0" eb="1">
      <t>トイ</t>
    </rPh>
    <rPh sb="6" eb="8">
      <t>カンゴ</t>
    </rPh>
    <rPh sb="8" eb="10">
      <t>タイセイ</t>
    </rPh>
    <rPh sb="12" eb="14">
      <t>ヤカン</t>
    </rPh>
    <phoneticPr fontId="1"/>
  </si>
  <si>
    <t>施設に看護職員はいないが、訪問看護ステーション、医療機関と連携</t>
    <rPh sb="0" eb="2">
      <t>シセツ</t>
    </rPh>
    <rPh sb="3" eb="5">
      <t>カンゴ</t>
    </rPh>
    <rPh sb="5" eb="7">
      <t>ショクイン</t>
    </rPh>
    <rPh sb="13" eb="15">
      <t>ホウモン</t>
    </rPh>
    <rPh sb="15" eb="17">
      <t>カンゴ</t>
    </rPh>
    <rPh sb="24" eb="26">
      <t>イリョウ</t>
    </rPh>
    <rPh sb="26" eb="28">
      <t>キカン</t>
    </rPh>
    <rPh sb="29" eb="31">
      <t>レンケイ</t>
    </rPh>
    <phoneticPr fontId="1"/>
  </si>
  <si>
    <t>問３(4) 緊急時体制　①日中</t>
    <rPh sb="0" eb="1">
      <t>トイ</t>
    </rPh>
    <rPh sb="6" eb="9">
      <t>キンキュウジ</t>
    </rPh>
    <rPh sb="9" eb="11">
      <t>タイセイ</t>
    </rPh>
    <rPh sb="13" eb="15">
      <t>ニッチュウ</t>
    </rPh>
    <phoneticPr fontId="1"/>
  </si>
  <si>
    <t>問３(4) 緊急時体制　②夜間</t>
    <rPh sb="0" eb="1">
      <t>トイ</t>
    </rPh>
    <rPh sb="6" eb="9">
      <t>キンキュウジ</t>
    </rPh>
    <rPh sb="9" eb="11">
      <t>タイセイ</t>
    </rPh>
    <rPh sb="13" eb="15">
      <t>ヤカン</t>
    </rPh>
    <phoneticPr fontId="1"/>
  </si>
  <si>
    <t>同一グループ</t>
    <rPh sb="0" eb="2">
      <t>ドウイツ</t>
    </rPh>
    <phoneticPr fontId="1"/>
  </si>
  <si>
    <t>10人未満</t>
    <rPh sb="2" eb="3">
      <t>ニン</t>
    </rPh>
    <rPh sb="3" eb="5">
      <t>ミマン</t>
    </rPh>
    <phoneticPr fontId="1"/>
  </si>
  <si>
    <t>最小(人)</t>
    <rPh sb="0" eb="1">
      <t>サイ</t>
    </rPh>
    <rPh sb="1" eb="2">
      <t>ショウ</t>
    </rPh>
    <phoneticPr fontId="1"/>
  </si>
  <si>
    <t>問６(1) 定員数・入居者数　②入居者数（総数）</t>
    <rPh sb="0" eb="1">
      <t>トイ</t>
    </rPh>
    <rPh sb="6" eb="9">
      <t>テイインスウ</t>
    </rPh>
    <rPh sb="10" eb="13">
      <t>ニュウキョシャ</t>
    </rPh>
    <rPh sb="13" eb="14">
      <t>スウ</t>
    </rPh>
    <rPh sb="16" eb="19">
      <t>ニュウキョシャ</t>
    </rPh>
    <rPh sb="19" eb="20">
      <t>カズ</t>
    </rPh>
    <rPh sb="21" eb="23">
      <t>ソウスウ</t>
    </rPh>
    <phoneticPr fontId="1"/>
  </si>
  <si>
    <t>問６(1) 定員数・入居者数　①定員数</t>
    <rPh sb="0" eb="1">
      <t>トイ</t>
    </rPh>
    <rPh sb="6" eb="9">
      <t>テイインスウ</t>
    </rPh>
    <rPh sb="10" eb="13">
      <t>ニュウキョシャ</t>
    </rPh>
    <rPh sb="13" eb="14">
      <t>スウ</t>
    </rPh>
    <rPh sb="16" eb="18">
      <t>テイイン</t>
    </rPh>
    <rPh sb="18" eb="19">
      <t>スウ</t>
    </rPh>
    <phoneticPr fontId="1"/>
  </si>
  <si>
    <t>問１(1) 事業主体法人種別</t>
    <rPh sb="0" eb="1">
      <t>トイ</t>
    </rPh>
    <rPh sb="6" eb="8">
      <t>ジギョウ</t>
    </rPh>
    <rPh sb="8" eb="10">
      <t>シュタイ</t>
    </rPh>
    <rPh sb="10" eb="12">
      <t>ホウジン</t>
    </rPh>
    <rPh sb="12" eb="14">
      <t>シュベツ</t>
    </rPh>
    <phoneticPr fontId="1"/>
  </si>
  <si>
    <t>特定施設</t>
    <rPh sb="0" eb="2">
      <t>トクテイ</t>
    </rPh>
    <rPh sb="2" eb="4">
      <t>シセツ</t>
    </rPh>
    <phoneticPr fontId="1"/>
  </si>
  <si>
    <t>０を含めた平均(円)</t>
    <rPh sb="2" eb="3">
      <t>フク</t>
    </rPh>
    <rPh sb="5" eb="6">
      <t>ヒラ</t>
    </rPh>
    <rPh sb="6" eb="7">
      <t>タモツ</t>
    </rPh>
    <phoneticPr fontId="1"/>
  </si>
  <si>
    <t>０を含めない平均(円)</t>
    <rPh sb="2" eb="3">
      <t>フク</t>
    </rPh>
    <rPh sb="6" eb="7">
      <t>ヒラ</t>
    </rPh>
    <rPh sb="7" eb="8">
      <t>タモツ</t>
    </rPh>
    <phoneticPr fontId="1"/>
  </si>
  <si>
    <t>居宅介護支援</t>
    <rPh sb="0" eb="2">
      <t>キョタク</t>
    </rPh>
    <rPh sb="2" eb="4">
      <t>カイゴ</t>
    </rPh>
    <rPh sb="4" eb="6">
      <t>シエン</t>
    </rPh>
    <phoneticPr fontId="1"/>
  </si>
  <si>
    <t>人数</t>
    <rPh sb="0" eb="2">
      <t>ニンズウ</t>
    </rPh>
    <phoneticPr fontId="1"/>
  </si>
  <si>
    <t>１施設当た</t>
    <rPh sb="1" eb="3">
      <t>シセツ</t>
    </rPh>
    <rPh sb="3" eb="4">
      <t>ア</t>
    </rPh>
    <phoneticPr fontId="1"/>
  </si>
  <si>
    <t>り平均人数</t>
    <rPh sb="3" eb="5">
      <t>ニンズウ</t>
    </rPh>
    <phoneticPr fontId="1"/>
  </si>
  <si>
    <t>軽度者中心</t>
    <rPh sb="0" eb="3">
      <t>ケイドシャ</t>
    </rPh>
    <rPh sb="3" eb="5">
      <t>チュウシン</t>
    </rPh>
    <phoneticPr fontId="1"/>
  </si>
  <si>
    <t>中程度</t>
    <rPh sb="0" eb="1">
      <t>ナカ</t>
    </rPh>
    <rPh sb="1" eb="3">
      <t>テイド</t>
    </rPh>
    <phoneticPr fontId="1"/>
  </si>
  <si>
    <t>重度者中心</t>
    <rPh sb="0" eb="3">
      <t>ジュウドシャ</t>
    </rPh>
    <rPh sb="3" eb="5">
      <t>チュウシン</t>
    </rPh>
    <phoneticPr fontId="1"/>
  </si>
  <si>
    <t>Ⅰ</t>
  </si>
  <si>
    <t>Ⅱ</t>
  </si>
  <si>
    <t>Ⅲ</t>
  </si>
  <si>
    <t>Ⅳ</t>
  </si>
  <si>
    <t>Ｍ</t>
  </si>
  <si>
    <t>問６(5) 重度認知症（Ⅲ～Ｍ）者の割合</t>
    <rPh sb="0" eb="1">
      <t>トイ</t>
    </rPh>
    <rPh sb="6" eb="8">
      <t>ジュウド</t>
    </rPh>
    <rPh sb="8" eb="11">
      <t>ニンチショウ</t>
    </rPh>
    <rPh sb="16" eb="17">
      <t>シャ</t>
    </rPh>
    <rPh sb="18" eb="20">
      <t>ワリアイ</t>
    </rPh>
    <phoneticPr fontId="1"/>
  </si>
  <si>
    <t>重度認知症少</t>
    <rPh sb="0" eb="2">
      <t>ジュウド</t>
    </rPh>
    <rPh sb="2" eb="5">
      <t>ニンチショウ</t>
    </rPh>
    <rPh sb="5" eb="6">
      <t>スク</t>
    </rPh>
    <phoneticPr fontId="1"/>
  </si>
  <si>
    <t>重度認知症中</t>
    <rPh sb="0" eb="2">
      <t>ジュウド</t>
    </rPh>
    <rPh sb="2" eb="5">
      <t>ニンチショウ</t>
    </rPh>
    <rPh sb="5" eb="6">
      <t>ナカ</t>
    </rPh>
    <phoneticPr fontId="1"/>
  </si>
  <si>
    <t>重度認知症多</t>
    <rPh sb="0" eb="2">
      <t>ジュウド</t>
    </rPh>
    <rPh sb="2" eb="5">
      <t>ニンチショウ</t>
    </rPh>
    <rPh sb="5" eb="6">
      <t>オオ</t>
    </rPh>
    <phoneticPr fontId="1"/>
  </si>
  <si>
    <t>問６(5) 認知症の程度別入居者数（人数積み上げ）</t>
    <rPh sb="0" eb="1">
      <t>トイ</t>
    </rPh>
    <rPh sb="6" eb="9">
      <t>ニンチショウ</t>
    </rPh>
    <rPh sb="10" eb="12">
      <t>テイド</t>
    </rPh>
    <rPh sb="12" eb="13">
      <t>ベツ</t>
    </rPh>
    <rPh sb="13" eb="16">
      <t>ニュウキョシャ</t>
    </rPh>
    <rPh sb="16" eb="17">
      <t>スウ</t>
    </rPh>
    <rPh sb="18" eb="20">
      <t>ニンズウ</t>
    </rPh>
    <rPh sb="20" eb="21">
      <t>ツ</t>
    </rPh>
    <rPh sb="22" eb="23">
      <t>ア</t>
    </rPh>
    <phoneticPr fontId="1"/>
  </si>
  <si>
    <t>０を含む平均(人)</t>
    <rPh sb="2" eb="3">
      <t>フク</t>
    </rPh>
    <rPh sb="4" eb="5">
      <t>ヒラ</t>
    </rPh>
    <rPh sb="5" eb="6">
      <t>タモツ</t>
    </rPh>
    <rPh sb="7" eb="8">
      <t>ヒト</t>
    </rPh>
    <phoneticPr fontId="1"/>
  </si>
  <si>
    <t>０を含まない平均(人)</t>
    <rPh sb="2" eb="3">
      <t>フク</t>
    </rPh>
    <rPh sb="6" eb="7">
      <t>ヒラ</t>
    </rPh>
    <rPh sb="7" eb="8">
      <t>タモツ</t>
    </rPh>
    <rPh sb="9" eb="10">
      <t>ヒト</t>
    </rPh>
    <phoneticPr fontId="1"/>
  </si>
  <si>
    <r>
      <t xml:space="preserve">割合
</t>
    </r>
    <r>
      <rPr>
        <sz val="8"/>
        <rFont val="ＭＳ 明朝"/>
        <family val="1"/>
        <charset val="128"/>
      </rPr>
      <t>(除エラー)</t>
    </r>
    <rPh sb="0" eb="2">
      <t>ワリアイ</t>
    </rPh>
    <rPh sb="4" eb="5">
      <t>ノゾ</t>
    </rPh>
    <phoneticPr fontId="1"/>
  </si>
  <si>
    <t>問６(6) 医療処置を要する入居者数－①インスリンの注射</t>
    <rPh sb="0" eb="1">
      <t>トイ</t>
    </rPh>
    <rPh sb="6" eb="8">
      <t>イリョウ</t>
    </rPh>
    <rPh sb="8" eb="10">
      <t>ショチ</t>
    </rPh>
    <rPh sb="11" eb="12">
      <t>ヨウ</t>
    </rPh>
    <rPh sb="14" eb="17">
      <t>ニュウキョシャ</t>
    </rPh>
    <rPh sb="17" eb="18">
      <t>スウ</t>
    </rPh>
    <rPh sb="26" eb="28">
      <t>チュウシャ</t>
    </rPh>
    <phoneticPr fontId="1"/>
  </si>
  <si>
    <t>問６(6) 医療処置を要する入居者数－②透析</t>
    <rPh sb="0" eb="1">
      <t>トイ</t>
    </rPh>
    <rPh sb="6" eb="8">
      <t>イリョウ</t>
    </rPh>
    <rPh sb="8" eb="10">
      <t>ショチ</t>
    </rPh>
    <rPh sb="11" eb="12">
      <t>ヨウ</t>
    </rPh>
    <rPh sb="14" eb="17">
      <t>ニュウキョシャ</t>
    </rPh>
    <rPh sb="17" eb="18">
      <t>スウ</t>
    </rPh>
    <rPh sb="20" eb="22">
      <t>トウセキ</t>
    </rPh>
    <phoneticPr fontId="1"/>
  </si>
  <si>
    <t>問６(6) 医療処置を要する入居者数－③中心静脈栄養</t>
    <rPh sb="0" eb="1">
      <t>トイ</t>
    </rPh>
    <rPh sb="6" eb="8">
      <t>イリョウ</t>
    </rPh>
    <rPh sb="8" eb="10">
      <t>ショチ</t>
    </rPh>
    <rPh sb="11" eb="12">
      <t>ヨウ</t>
    </rPh>
    <rPh sb="14" eb="17">
      <t>ニュウキョシャ</t>
    </rPh>
    <rPh sb="17" eb="18">
      <t>スウ</t>
    </rPh>
    <rPh sb="20" eb="22">
      <t>チュウシン</t>
    </rPh>
    <rPh sb="22" eb="24">
      <t>ジョウミャク</t>
    </rPh>
    <rPh sb="24" eb="26">
      <t>エイヨウ</t>
    </rPh>
    <phoneticPr fontId="1"/>
  </si>
  <si>
    <t>問６(6) 医療処置を要する入居者数－④ストーマの管理</t>
    <rPh sb="0" eb="1">
      <t>トイ</t>
    </rPh>
    <rPh sb="6" eb="8">
      <t>イリョウ</t>
    </rPh>
    <rPh sb="8" eb="10">
      <t>ショチ</t>
    </rPh>
    <rPh sb="11" eb="12">
      <t>ヨウ</t>
    </rPh>
    <rPh sb="14" eb="17">
      <t>ニュウキョシャ</t>
    </rPh>
    <rPh sb="17" eb="18">
      <t>スウ</t>
    </rPh>
    <rPh sb="25" eb="27">
      <t>カンリ</t>
    </rPh>
    <phoneticPr fontId="1"/>
  </si>
  <si>
    <t>問６(6) 医療処置を要する入居者数－⑤酸素療法</t>
    <rPh sb="0" eb="1">
      <t>トイ</t>
    </rPh>
    <rPh sb="6" eb="8">
      <t>イリョウ</t>
    </rPh>
    <rPh sb="8" eb="10">
      <t>ショチ</t>
    </rPh>
    <rPh sb="11" eb="12">
      <t>ヨウ</t>
    </rPh>
    <rPh sb="14" eb="17">
      <t>ニュウキョシャ</t>
    </rPh>
    <rPh sb="17" eb="18">
      <t>スウ</t>
    </rPh>
    <rPh sb="20" eb="22">
      <t>サンソ</t>
    </rPh>
    <rPh sb="22" eb="24">
      <t>リョウホウ</t>
    </rPh>
    <phoneticPr fontId="1"/>
  </si>
  <si>
    <t>問６(6) 医療処置を要する入居者数－⑥レスピレーターの管理</t>
    <rPh sb="0" eb="1">
      <t>トイ</t>
    </rPh>
    <rPh sb="6" eb="8">
      <t>イリョウ</t>
    </rPh>
    <rPh sb="8" eb="10">
      <t>ショチ</t>
    </rPh>
    <rPh sb="11" eb="12">
      <t>ヨウ</t>
    </rPh>
    <rPh sb="14" eb="17">
      <t>ニュウキョシャ</t>
    </rPh>
    <rPh sb="17" eb="18">
      <t>スウ</t>
    </rPh>
    <rPh sb="28" eb="30">
      <t>カンリ</t>
    </rPh>
    <phoneticPr fontId="1"/>
  </si>
  <si>
    <t>問６(6) 医療処置を要する入居者数－⑦気管切開のケア</t>
    <rPh sb="0" eb="1">
      <t>トイ</t>
    </rPh>
    <rPh sb="6" eb="8">
      <t>イリョウ</t>
    </rPh>
    <rPh sb="8" eb="10">
      <t>ショチ</t>
    </rPh>
    <rPh sb="11" eb="12">
      <t>ヨウ</t>
    </rPh>
    <rPh sb="14" eb="17">
      <t>ニュウキョシャ</t>
    </rPh>
    <rPh sb="17" eb="18">
      <t>スウ</t>
    </rPh>
    <rPh sb="20" eb="22">
      <t>キカン</t>
    </rPh>
    <rPh sb="22" eb="24">
      <t>セッカイ</t>
    </rPh>
    <phoneticPr fontId="1"/>
  </si>
  <si>
    <t>問６(6) 医療処置を要する入居者数－⑧疼痛の看護</t>
    <rPh sb="0" eb="1">
      <t>トイ</t>
    </rPh>
    <rPh sb="6" eb="8">
      <t>イリョウ</t>
    </rPh>
    <rPh sb="8" eb="10">
      <t>ショチ</t>
    </rPh>
    <rPh sb="11" eb="12">
      <t>ヨウ</t>
    </rPh>
    <rPh sb="14" eb="17">
      <t>ニュウキョシャ</t>
    </rPh>
    <rPh sb="17" eb="18">
      <t>スウ</t>
    </rPh>
    <rPh sb="20" eb="22">
      <t>トウツウ</t>
    </rPh>
    <rPh sb="23" eb="25">
      <t>カンゴ</t>
    </rPh>
    <phoneticPr fontId="1"/>
  </si>
  <si>
    <t>問６(6) 医療処置を要する入居者数－⑨カテーテルの管理</t>
    <rPh sb="0" eb="1">
      <t>トイ</t>
    </rPh>
    <rPh sb="6" eb="8">
      <t>イリョウ</t>
    </rPh>
    <rPh sb="8" eb="10">
      <t>ショチ</t>
    </rPh>
    <rPh sb="11" eb="12">
      <t>ヨウ</t>
    </rPh>
    <rPh sb="14" eb="17">
      <t>ニュウキョシャ</t>
    </rPh>
    <rPh sb="17" eb="18">
      <t>スウ</t>
    </rPh>
    <rPh sb="26" eb="28">
      <t>カンリ</t>
    </rPh>
    <phoneticPr fontId="1"/>
  </si>
  <si>
    <t>問６(6) 医療処置を要する入居者数－⑩胃ろう・腸ろうの管理</t>
    <rPh sb="0" eb="1">
      <t>トイ</t>
    </rPh>
    <rPh sb="6" eb="8">
      <t>イリョウ</t>
    </rPh>
    <rPh sb="8" eb="10">
      <t>ショチ</t>
    </rPh>
    <rPh sb="11" eb="12">
      <t>ヨウ</t>
    </rPh>
    <rPh sb="14" eb="17">
      <t>ニュウキョシャ</t>
    </rPh>
    <rPh sb="17" eb="18">
      <t>スウ</t>
    </rPh>
    <rPh sb="20" eb="21">
      <t>イ</t>
    </rPh>
    <rPh sb="24" eb="25">
      <t>チョウ</t>
    </rPh>
    <rPh sb="28" eb="30">
      <t>カンリ</t>
    </rPh>
    <phoneticPr fontId="1"/>
  </si>
  <si>
    <t>問６(6) 医療処置を要する入居者数－⑪経鼻経管栄養の管理</t>
    <rPh sb="0" eb="1">
      <t>トイ</t>
    </rPh>
    <rPh sb="6" eb="8">
      <t>イリョウ</t>
    </rPh>
    <rPh sb="8" eb="10">
      <t>ショチ</t>
    </rPh>
    <rPh sb="11" eb="12">
      <t>ヨウ</t>
    </rPh>
    <rPh sb="14" eb="17">
      <t>ニュウキョシャ</t>
    </rPh>
    <rPh sb="17" eb="18">
      <t>スウ</t>
    </rPh>
    <rPh sb="20" eb="22">
      <t>ケイビ</t>
    </rPh>
    <rPh sb="22" eb="26">
      <t>ケイカンエイヨウ</t>
    </rPh>
    <rPh sb="27" eb="29">
      <t>カンリ</t>
    </rPh>
    <phoneticPr fontId="1"/>
  </si>
  <si>
    <t>問６(6) 医療処置を要する入居者数－⑫たんの吸引</t>
    <rPh sb="0" eb="1">
      <t>トイ</t>
    </rPh>
    <rPh sb="6" eb="8">
      <t>イリョウ</t>
    </rPh>
    <rPh sb="8" eb="10">
      <t>ショチ</t>
    </rPh>
    <rPh sb="11" eb="12">
      <t>ヨウ</t>
    </rPh>
    <rPh sb="14" eb="17">
      <t>ニュウキョシャ</t>
    </rPh>
    <rPh sb="17" eb="18">
      <t>スウ</t>
    </rPh>
    <rPh sb="23" eb="25">
      <t>キュウイン</t>
    </rPh>
    <phoneticPr fontId="1"/>
  </si>
  <si>
    <t>問６(6) 医療処置を要する入居者数－⑬モニター測定</t>
    <rPh sb="0" eb="1">
      <t>トイ</t>
    </rPh>
    <rPh sb="6" eb="8">
      <t>イリョウ</t>
    </rPh>
    <rPh sb="8" eb="10">
      <t>ショチ</t>
    </rPh>
    <rPh sb="11" eb="12">
      <t>ヨウ</t>
    </rPh>
    <rPh sb="14" eb="17">
      <t>ニュウキョシャ</t>
    </rPh>
    <rPh sb="17" eb="18">
      <t>スウ</t>
    </rPh>
    <rPh sb="24" eb="26">
      <t>ソクテイ</t>
    </rPh>
    <phoneticPr fontId="1"/>
  </si>
  <si>
    <t>問６(6) 医療処置を要する入居者数－⑭褥瘡の処置</t>
    <rPh sb="0" eb="1">
      <t>トイ</t>
    </rPh>
    <rPh sb="6" eb="8">
      <t>イリョウ</t>
    </rPh>
    <rPh sb="8" eb="10">
      <t>ショチ</t>
    </rPh>
    <rPh sb="11" eb="12">
      <t>ヨウ</t>
    </rPh>
    <rPh sb="14" eb="17">
      <t>ニュウキョシャ</t>
    </rPh>
    <rPh sb="17" eb="18">
      <t>スウ</t>
    </rPh>
    <rPh sb="20" eb="22">
      <t>ジョクソウ</t>
    </rPh>
    <rPh sb="23" eb="25">
      <t>ショチ</t>
    </rPh>
    <phoneticPr fontId="1"/>
  </si>
  <si>
    <t>問６(6) 医療処置を要する入居者数－⑮創傷の処置</t>
    <rPh sb="0" eb="1">
      <t>トイ</t>
    </rPh>
    <rPh sb="6" eb="8">
      <t>イリョウ</t>
    </rPh>
    <rPh sb="8" eb="10">
      <t>ショチ</t>
    </rPh>
    <rPh sb="11" eb="12">
      <t>ヨウ</t>
    </rPh>
    <rPh sb="14" eb="17">
      <t>ニュウキョシャ</t>
    </rPh>
    <rPh sb="17" eb="18">
      <t>スウ</t>
    </rPh>
    <rPh sb="20" eb="22">
      <t>ソウショウ</t>
    </rPh>
    <rPh sb="23" eb="25">
      <t>ショチ</t>
    </rPh>
    <phoneticPr fontId="1"/>
  </si>
  <si>
    <t>問６(6) 医療処置を要する入居者数－⑯ネプライザーの管理</t>
    <rPh sb="0" eb="1">
      <t>トイ</t>
    </rPh>
    <rPh sb="6" eb="8">
      <t>イリョウ</t>
    </rPh>
    <rPh sb="8" eb="10">
      <t>ショチ</t>
    </rPh>
    <rPh sb="11" eb="12">
      <t>ヨウ</t>
    </rPh>
    <rPh sb="14" eb="17">
      <t>ニュウキョシャ</t>
    </rPh>
    <rPh sb="17" eb="18">
      <t>スウ</t>
    </rPh>
    <rPh sb="27" eb="29">
      <t>カンリ</t>
    </rPh>
    <phoneticPr fontId="1"/>
  </si>
  <si>
    <t>問６(6) 医療処置を要する入居者数－⑰重複を除いた医療処置を要する実際の入居者数</t>
    <rPh sb="0" eb="1">
      <t>トイ</t>
    </rPh>
    <rPh sb="6" eb="8">
      <t>イリョウ</t>
    </rPh>
    <rPh sb="8" eb="10">
      <t>ショチ</t>
    </rPh>
    <rPh sb="11" eb="12">
      <t>ヨウ</t>
    </rPh>
    <rPh sb="14" eb="17">
      <t>ニュウキョシャ</t>
    </rPh>
    <rPh sb="17" eb="18">
      <t>スウ</t>
    </rPh>
    <rPh sb="20" eb="22">
      <t>ジュウフク</t>
    </rPh>
    <rPh sb="23" eb="24">
      <t>ノゾ</t>
    </rPh>
    <rPh sb="26" eb="28">
      <t>イリョウ</t>
    </rPh>
    <rPh sb="28" eb="30">
      <t>ショチ</t>
    </rPh>
    <rPh sb="31" eb="32">
      <t>ヨウ</t>
    </rPh>
    <rPh sb="34" eb="36">
      <t>ジッサイ</t>
    </rPh>
    <rPh sb="37" eb="40">
      <t>ニュウキョシャ</t>
    </rPh>
    <rPh sb="40" eb="41">
      <t>カズ</t>
    </rPh>
    <phoneticPr fontId="1"/>
  </si>
  <si>
    <t>問８(2) 退去先（人数積み上げ）</t>
    <rPh sb="0" eb="1">
      <t>トイ</t>
    </rPh>
    <rPh sb="6" eb="8">
      <t>タイキョ</t>
    </rPh>
    <rPh sb="8" eb="9">
      <t>サキ</t>
    </rPh>
    <rPh sb="10" eb="12">
      <t>ニンズウ</t>
    </rPh>
    <rPh sb="12" eb="13">
      <t>ツ</t>
    </rPh>
    <rPh sb="14" eb="15">
      <t>ア</t>
    </rPh>
    <phoneticPr fontId="1"/>
  </si>
  <si>
    <t>時間</t>
    <rPh sb="0" eb="2">
      <t>ジカン</t>
    </rPh>
    <phoneticPr fontId="1"/>
  </si>
  <si>
    <t>り平均時間</t>
    <rPh sb="3" eb="5">
      <t>ジカン</t>
    </rPh>
    <phoneticPr fontId="1"/>
  </si>
  <si>
    <t>問10(1) 状況把握、生活相談を担う職員　最も中心的な役割を果たす者（複数回答）</t>
    <rPh sb="0" eb="1">
      <t>トイ</t>
    </rPh>
    <rPh sb="7" eb="9">
      <t>ジョウキョウ</t>
    </rPh>
    <rPh sb="9" eb="11">
      <t>ハアク</t>
    </rPh>
    <rPh sb="12" eb="14">
      <t>セイカツ</t>
    </rPh>
    <rPh sb="14" eb="16">
      <t>ソウダン</t>
    </rPh>
    <rPh sb="17" eb="18">
      <t>ニナ</t>
    </rPh>
    <rPh sb="19" eb="21">
      <t>ショクイン</t>
    </rPh>
    <rPh sb="22" eb="23">
      <t>モット</t>
    </rPh>
    <rPh sb="24" eb="27">
      <t>チュウシンテキ</t>
    </rPh>
    <rPh sb="28" eb="30">
      <t>ヤクワリ</t>
    </rPh>
    <rPh sb="31" eb="32">
      <t>ハ</t>
    </rPh>
    <rPh sb="34" eb="35">
      <t>モノ</t>
    </rPh>
    <rPh sb="35" eb="41">
      <t>フカ</t>
    </rPh>
    <phoneticPr fontId="1"/>
  </si>
  <si>
    <t>問10(2) 状況把握、生活相談を担う職員　当該職員の介護分野業務経験年数</t>
    <rPh sb="0" eb="1">
      <t>トイ</t>
    </rPh>
    <rPh sb="22" eb="24">
      <t>トウガイ</t>
    </rPh>
    <rPh sb="24" eb="26">
      <t>ショクイン</t>
    </rPh>
    <rPh sb="27" eb="29">
      <t>カイゴ</t>
    </rPh>
    <rPh sb="29" eb="31">
      <t>ブンヤ</t>
    </rPh>
    <rPh sb="31" eb="33">
      <t>ギョウム</t>
    </rPh>
    <rPh sb="33" eb="35">
      <t>ケイケン</t>
    </rPh>
    <rPh sb="35" eb="37">
      <t>ネンスウ</t>
    </rPh>
    <phoneticPr fontId="1"/>
  </si>
  <si>
    <t>問10(3) 状況把握、生活相談を担う職員　当該職員のサービス担当者会議への参加状況</t>
    <rPh sb="0" eb="1">
      <t>トイ</t>
    </rPh>
    <rPh sb="22" eb="24">
      <t>トウガイ</t>
    </rPh>
    <rPh sb="24" eb="26">
      <t>ショクイン</t>
    </rPh>
    <rPh sb="31" eb="34">
      <t>タントウシャ</t>
    </rPh>
    <rPh sb="34" eb="36">
      <t>カイギ</t>
    </rPh>
    <rPh sb="38" eb="40">
      <t>サンカ</t>
    </rPh>
    <rPh sb="40" eb="42">
      <t>ジョウキョウ</t>
    </rPh>
    <phoneticPr fontId="1"/>
  </si>
  <si>
    <t>問10(4) 状況把握、生活相談を担う職員　当該職員とケアマネジャーとの居住者の状況把握、生活相談に関する情報共有頻度</t>
    <rPh sb="0" eb="1">
      <t>トイ</t>
    </rPh>
    <rPh sb="22" eb="24">
      <t>トウガイ</t>
    </rPh>
    <rPh sb="24" eb="26">
      <t>ショクイン</t>
    </rPh>
    <rPh sb="36" eb="39">
      <t>キョジュウシャ</t>
    </rPh>
    <rPh sb="40" eb="42">
      <t>ジョウキョウ</t>
    </rPh>
    <rPh sb="42" eb="44">
      <t>ハアク</t>
    </rPh>
    <rPh sb="45" eb="47">
      <t>セイカツ</t>
    </rPh>
    <rPh sb="47" eb="49">
      <t>ソウダン</t>
    </rPh>
    <rPh sb="50" eb="51">
      <t>カン</t>
    </rPh>
    <rPh sb="53" eb="55">
      <t>ジョウホウ</t>
    </rPh>
    <rPh sb="55" eb="57">
      <t>キョウユウ</t>
    </rPh>
    <rPh sb="57" eb="59">
      <t>ヒンド</t>
    </rPh>
    <phoneticPr fontId="1"/>
  </si>
  <si>
    <t>問14(2) (1)のうち、往診が提供された利用者の割合</t>
    <rPh sb="0" eb="1">
      <t>トイ</t>
    </rPh>
    <rPh sb="14" eb="16">
      <t>オウシン</t>
    </rPh>
    <rPh sb="17" eb="19">
      <t>テイキョウ</t>
    </rPh>
    <rPh sb="22" eb="24">
      <t>リヨウ</t>
    </rPh>
    <rPh sb="24" eb="25">
      <t>シャ</t>
    </rPh>
    <rPh sb="26" eb="28">
      <t>ワリアイ</t>
    </rPh>
    <phoneticPr fontId="1"/>
  </si>
  <si>
    <t>100％</t>
  </si>
  <si>
    <t>送付数</t>
    <rPh sb="0" eb="2">
      <t>ソウフ</t>
    </rPh>
    <rPh sb="2" eb="3">
      <t>スウ</t>
    </rPh>
    <phoneticPr fontId="1"/>
  </si>
  <si>
    <t>有効回答数</t>
    <rPh sb="0" eb="2">
      <t>ユウコウ</t>
    </rPh>
    <rPh sb="2" eb="4">
      <t>カイトウ</t>
    </rPh>
    <rPh sb="4" eb="5">
      <t>スウ</t>
    </rPh>
    <phoneticPr fontId="1"/>
  </si>
  <si>
    <t>有効回答率</t>
    <rPh sb="0" eb="2">
      <t>ユウコウ</t>
    </rPh>
    <rPh sb="2" eb="4">
      <t>カイトウ</t>
    </rPh>
    <rPh sb="4" eb="5">
      <t>リツ</t>
    </rPh>
    <phoneticPr fontId="1"/>
  </si>
  <si>
    <t>－</t>
    <phoneticPr fontId="1"/>
  </si>
  <si>
    <t>問２(3) 特定施設か否か</t>
    <rPh sb="0" eb="1">
      <t>トイ</t>
    </rPh>
    <rPh sb="6" eb="8">
      <t>トクテイ</t>
    </rPh>
    <rPh sb="8" eb="10">
      <t>シセツ</t>
    </rPh>
    <rPh sb="11" eb="12">
      <t>イナ</t>
    </rPh>
    <phoneticPr fontId="1"/>
  </si>
  <si>
    <t>問２(5)　①総居室（住戸）数</t>
    <rPh sb="0" eb="1">
      <t>トイ</t>
    </rPh>
    <rPh sb="7" eb="8">
      <t>ソウ</t>
    </rPh>
    <rPh sb="8" eb="10">
      <t>キョシツ</t>
    </rPh>
    <rPh sb="11" eb="13">
      <t>ジュウコ</t>
    </rPh>
    <rPh sb="14" eb="15">
      <t>スウ</t>
    </rPh>
    <phoneticPr fontId="1"/>
  </si>
  <si>
    <t>問２(5)　②入居している居室（住戸）数</t>
    <rPh sb="0" eb="1">
      <t>トイ</t>
    </rPh>
    <rPh sb="7" eb="9">
      <t>ニュウキョ</t>
    </rPh>
    <rPh sb="13" eb="15">
      <t>キョシツ</t>
    </rPh>
    <rPh sb="16" eb="18">
      <t>ジュウコ</t>
    </rPh>
    <rPh sb="19" eb="20">
      <t>スウ</t>
    </rPh>
    <phoneticPr fontId="1"/>
  </si>
  <si>
    <t>問５①　サービス施設併設・隣接状況</t>
    <rPh sb="0" eb="1">
      <t>トイ</t>
    </rPh>
    <rPh sb="8" eb="10">
      <t>シセツ</t>
    </rPh>
    <rPh sb="10" eb="12">
      <t>ヘイセツ</t>
    </rPh>
    <rPh sb="13" eb="15">
      <t>リンセツ</t>
    </rPh>
    <rPh sb="15" eb="17">
      <t>ジョウキョウ</t>
    </rPh>
    <phoneticPr fontId="1"/>
  </si>
  <si>
    <t>訪問看護</t>
    <rPh sb="0" eb="2">
      <t>ホウモン</t>
    </rPh>
    <rPh sb="2" eb="4">
      <t>カンゴ</t>
    </rPh>
    <phoneticPr fontId="1"/>
  </si>
  <si>
    <t>病院</t>
    <rPh sb="0" eb="2">
      <t>ヒヨ</t>
    </rPh>
    <phoneticPr fontId="1"/>
  </si>
  <si>
    <t>診療所（有床）</t>
    <rPh sb="0" eb="3">
      <t>シンリョウショ</t>
    </rPh>
    <rPh sb="4" eb="6">
      <t>ユウショウ</t>
    </rPh>
    <phoneticPr fontId="1"/>
  </si>
  <si>
    <t>診療所（無床）</t>
    <rPh sb="0" eb="3">
      <t>シンリョウショ</t>
    </rPh>
    <rPh sb="4" eb="6">
      <t>ムショウ</t>
    </rPh>
    <phoneticPr fontId="1"/>
  </si>
  <si>
    <t>歯科診療</t>
    <rPh sb="0" eb="2">
      <t>シカ</t>
    </rPh>
    <rPh sb="2" eb="4">
      <t>シンリョウ</t>
    </rPh>
    <phoneticPr fontId="1"/>
  </si>
  <si>
    <t>調剤薬局</t>
    <rPh sb="0" eb="2">
      <t>チョウザイ</t>
    </rPh>
    <rPh sb="2" eb="4">
      <t>ヤッキョク</t>
    </rPh>
    <phoneticPr fontId="1"/>
  </si>
  <si>
    <r>
      <t xml:space="preserve">割合
</t>
    </r>
    <r>
      <rPr>
        <sz val="8"/>
        <rFont val="ＭＳ Ｐ明朝"/>
        <family val="1"/>
        <charset val="128"/>
      </rPr>
      <t>(除無回答)</t>
    </r>
    <rPh sb="0" eb="2">
      <t>ワリアイ</t>
    </rPh>
    <rPh sb="3" eb="9">
      <t>ノム</t>
    </rPh>
    <phoneticPr fontId="1"/>
  </si>
  <si>
    <t>問５②　併設・隣接事業所の運営主体との関係</t>
    <rPh sb="0" eb="1">
      <t>トイ</t>
    </rPh>
    <rPh sb="4" eb="6">
      <t>ヘイセツ</t>
    </rPh>
    <rPh sb="7" eb="9">
      <t>リンセツ</t>
    </rPh>
    <rPh sb="9" eb="12">
      <t>ジギョウショ</t>
    </rPh>
    <rPh sb="13" eb="15">
      <t>ウンエイ</t>
    </rPh>
    <rPh sb="15" eb="17">
      <t>シュタイ</t>
    </rPh>
    <rPh sb="19" eb="21">
      <t>カンケイ</t>
    </rPh>
    <phoneticPr fontId="1"/>
  </si>
  <si>
    <t>問５③　入居者以外へのサービス提供</t>
    <rPh sb="0" eb="1">
      <t>トイ</t>
    </rPh>
    <rPh sb="4" eb="7">
      <t>ニュウキョシャ</t>
    </rPh>
    <rPh sb="7" eb="9">
      <t>イガイ</t>
    </rPh>
    <rPh sb="15" eb="17">
      <t>テイキョウ</t>
    </rPh>
    <phoneticPr fontId="1"/>
  </si>
  <si>
    <t>問６(4) 平均要介護度（自立を含める）</t>
    <rPh sb="0" eb="1">
      <t>トイ</t>
    </rPh>
    <rPh sb="6" eb="8">
      <t>ヘイキン</t>
    </rPh>
    <rPh sb="8" eb="12">
      <t>ヨウカイゴド</t>
    </rPh>
    <phoneticPr fontId="1"/>
  </si>
  <si>
    <t>問６(4) 平均要介護度（自立を含めない）</t>
    <rPh sb="0" eb="1">
      <t>トイ</t>
    </rPh>
    <rPh sb="6" eb="8">
      <t>ヘイキン</t>
    </rPh>
    <rPh sb="8" eb="12">
      <t>ヨウカイゴド</t>
    </rPh>
    <phoneticPr fontId="1"/>
  </si>
  <si>
    <t>問８(3) 死亡による契約終了の場合の逝去場所・人数（人数積み上げ）</t>
    <rPh sb="0" eb="1">
      <t>トイ</t>
    </rPh>
    <rPh sb="6" eb="8">
      <t>シボウ</t>
    </rPh>
    <rPh sb="11" eb="13">
      <t>ケイヤク</t>
    </rPh>
    <rPh sb="13" eb="15">
      <t>シュウリョウ</t>
    </rPh>
    <rPh sb="16" eb="18">
      <t>バアイ</t>
    </rPh>
    <rPh sb="19" eb="21">
      <t>セイキョ</t>
    </rPh>
    <rPh sb="21" eb="23">
      <t>バショ</t>
    </rPh>
    <rPh sb="24" eb="26">
      <t>ニンズウ</t>
    </rPh>
    <rPh sb="27" eb="29">
      <t>ニンズウ</t>
    </rPh>
    <rPh sb="29" eb="30">
      <t>ツ</t>
    </rPh>
    <rPh sb="31" eb="32">
      <t>ア</t>
    </rPh>
    <phoneticPr fontId="1"/>
  </si>
  <si>
    <t>問11(3)①　利用が多い事業所の利用者数（介護保険サービス利用者に占める利用者の割合）</t>
    <rPh sb="0" eb="1">
      <t>トイ</t>
    </rPh>
    <rPh sb="8" eb="10">
      <t>リヨウ</t>
    </rPh>
    <rPh sb="11" eb="12">
      <t>オオ</t>
    </rPh>
    <rPh sb="13" eb="16">
      <t>ジギョウショ</t>
    </rPh>
    <rPh sb="17" eb="20">
      <t>リヨウシャ</t>
    </rPh>
    <rPh sb="20" eb="21">
      <t>スウ</t>
    </rPh>
    <rPh sb="22" eb="24">
      <t>カイゴ</t>
    </rPh>
    <rPh sb="24" eb="26">
      <t>ホケン</t>
    </rPh>
    <rPh sb="30" eb="33">
      <t>リヨウシャ</t>
    </rPh>
    <rPh sb="34" eb="35">
      <t>シ</t>
    </rPh>
    <rPh sb="37" eb="40">
      <t>リヨウシャ</t>
    </rPh>
    <rPh sb="41" eb="43">
      <t>ワリアイ</t>
    </rPh>
    <phoneticPr fontId="1"/>
  </si>
  <si>
    <t>最も多い事業所</t>
    <rPh sb="0" eb="1">
      <t>モット</t>
    </rPh>
    <rPh sb="2" eb="3">
      <t>オオ</t>
    </rPh>
    <rPh sb="4" eb="7">
      <t>ジギョウショ</t>
    </rPh>
    <phoneticPr fontId="1"/>
  </si>
  <si>
    <t>２番目に多い事業所</t>
    <rPh sb="1" eb="3">
      <t>バンメ</t>
    </rPh>
    <rPh sb="4" eb="5">
      <t>オオ</t>
    </rPh>
    <rPh sb="6" eb="9">
      <t>ジギョウショ</t>
    </rPh>
    <phoneticPr fontId="1"/>
  </si>
  <si>
    <t>３番目に多い事業所</t>
    <rPh sb="1" eb="3">
      <t>バンメ</t>
    </rPh>
    <rPh sb="4" eb="5">
      <t>オオ</t>
    </rPh>
    <rPh sb="6" eb="9">
      <t>ジギョウショ</t>
    </rPh>
    <phoneticPr fontId="1"/>
  </si>
  <si>
    <t>平　均(％)</t>
    <rPh sb="0" eb="1">
      <t>ヒラ</t>
    </rPh>
    <rPh sb="2" eb="3">
      <t>ヒトシ</t>
    </rPh>
    <phoneticPr fontId="1"/>
  </si>
  <si>
    <t>重複を除いた医療処置を要する実際の入居者数</t>
    <rPh sb="0" eb="2">
      <t>ジュウフク</t>
    </rPh>
    <rPh sb="3" eb="4">
      <t>ノゾ</t>
    </rPh>
    <rPh sb="6" eb="8">
      <t>イリョウ</t>
    </rPh>
    <rPh sb="8" eb="10">
      <t>ショチ</t>
    </rPh>
    <rPh sb="11" eb="12">
      <t>ヨウ</t>
    </rPh>
    <rPh sb="14" eb="16">
      <t>ジッサイ</t>
    </rPh>
    <rPh sb="17" eb="20">
      <t>ニュウキョシャ</t>
    </rPh>
    <rPh sb="20" eb="21">
      <t>カズ</t>
    </rPh>
    <phoneticPr fontId="1"/>
  </si>
  <si>
    <t>問16(1)①　夜間看護体制加算の有無</t>
    <rPh sb="0" eb="1">
      <t>トイ</t>
    </rPh>
    <rPh sb="8" eb="10">
      <t>ヤカン</t>
    </rPh>
    <rPh sb="10" eb="12">
      <t>カンゴ</t>
    </rPh>
    <rPh sb="12" eb="14">
      <t>タイセイ</t>
    </rPh>
    <rPh sb="14" eb="16">
      <t>カサン</t>
    </rPh>
    <rPh sb="17" eb="19">
      <t>ウム</t>
    </rPh>
    <phoneticPr fontId="1"/>
  </si>
  <si>
    <t>問16(2)①　個別機能訓練加算の有無</t>
    <rPh sb="0" eb="1">
      <t>トイ</t>
    </rPh>
    <rPh sb="8" eb="10">
      <t>コベツ</t>
    </rPh>
    <rPh sb="10" eb="12">
      <t>キノウ</t>
    </rPh>
    <rPh sb="12" eb="14">
      <t>クンレン</t>
    </rPh>
    <rPh sb="14" eb="16">
      <t>カサン</t>
    </rPh>
    <rPh sb="17" eb="19">
      <t>ウム</t>
    </rPh>
    <phoneticPr fontId="1"/>
  </si>
  <si>
    <t>問16(2)②　個別機能訓練加算の人数</t>
    <rPh sb="0" eb="1">
      <t>トイ</t>
    </rPh>
    <rPh sb="8" eb="10">
      <t>コベツ</t>
    </rPh>
    <rPh sb="10" eb="12">
      <t>キノウ</t>
    </rPh>
    <rPh sb="12" eb="14">
      <t>クンレン</t>
    </rPh>
    <rPh sb="14" eb="16">
      <t>カサン</t>
    </rPh>
    <rPh sb="17" eb="19">
      <t>ニンズウ</t>
    </rPh>
    <phoneticPr fontId="1"/>
  </si>
  <si>
    <t>70人以上</t>
    <rPh sb="3" eb="5">
      <t>イジョウ</t>
    </rPh>
    <phoneticPr fontId="1"/>
  </si>
  <si>
    <t>問16(3)①　医療機関連携加算の有無</t>
    <rPh sb="0" eb="1">
      <t>トイ</t>
    </rPh>
    <rPh sb="8" eb="10">
      <t>イリョウ</t>
    </rPh>
    <rPh sb="10" eb="12">
      <t>キカン</t>
    </rPh>
    <rPh sb="12" eb="14">
      <t>レンケイ</t>
    </rPh>
    <rPh sb="14" eb="16">
      <t>カサン</t>
    </rPh>
    <rPh sb="17" eb="19">
      <t>ウム</t>
    </rPh>
    <phoneticPr fontId="1"/>
  </si>
  <si>
    <t>【問16(3)①で「加算あり」と回答した施設のみ】</t>
    <rPh sb="10" eb="12">
      <t>カサン</t>
    </rPh>
    <rPh sb="16" eb="18">
      <t>カイトウ</t>
    </rPh>
    <rPh sb="20" eb="22">
      <t>シセツ</t>
    </rPh>
    <phoneticPr fontId="1"/>
  </si>
  <si>
    <t>問16(3)②　医療機関連携加算の人数</t>
    <rPh sb="0" eb="1">
      <t>トイ</t>
    </rPh>
    <rPh sb="8" eb="10">
      <t>イリョウ</t>
    </rPh>
    <rPh sb="10" eb="12">
      <t>キカン</t>
    </rPh>
    <rPh sb="12" eb="14">
      <t>レンケイ</t>
    </rPh>
    <rPh sb="14" eb="16">
      <t>カサン</t>
    </rPh>
    <rPh sb="17" eb="19">
      <t>ニンズウ</t>
    </rPh>
    <phoneticPr fontId="1"/>
  </si>
  <si>
    <t>【問16(2)①で「加算あり」と回答した施設のみ】</t>
    <rPh sb="10" eb="12">
      <t>カサン</t>
    </rPh>
    <rPh sb="16" eb="18">
      <t>カイトウ</t>
    </rPh>
    <rPh sb="20" eb="22">
      <t>シセツ</t>
    </rPh>
    <phoneticPr fontId="1"/>
  </si>
  <si>
    <t>問16(4)①　看取り介護加算の有無</t>
    <rPh sb="0" eb="1">
      <t>トイ</t>
    </rPh>
    <rPh sb="8" eb="10">
      <t>ミト</t>
    </rPh>
    <rPh sb="11" eb="13">
      <t>カイゴ</t>
    </rPh>
    <rPh sb="13" eb="15">
      <t>カサン</t>
    </rPh>
    <rPh sb="16" eb="18">
      <t>ウム</t>
    </rPh>
    <phoneticPr fontId="1"/>
  </si>
  <si>
    <t>１人未満</t>
    <rPh sb="1" eb="2">
      <t>ヒト</t>
    </rPh>
    <rPh sb="2" eb="4">
      <t>ミマン</t>
    </rPh>
    <phoneticPr fontId="1"/>
  </si>
  <si>
    <t>１～２人未満</t>
    <rPh sb="3" eb="4">
      <t>ヒト</t>
    </rPh>
    <rPh sb="4" eb="6">
      <t>ミマン</t>
    </rPh>
    <phoneticPr fontId="1"/>
  </si>
  <si>
    <t>４人以上</t>
    <rPh sb="1" eb="2">
      <t>ヒト</t>
    </rPh>
    <rPh sb="2" eb="4">
      <t>イジョウ</t>
    </rPh>
    <phoneticPr fontId="1"/>
  </si>
  <si>
    <t>問18(3) 介護・看護職員</t>
    <rPh sb="0" eb="1">
      <t>トイ</t>
    </rPh>
    <rPh sb="7" eb="9">
      <t>カイゴ</t>
    </rPh>
    <rPh sb="10" eb="12">
      <t>カンゴ</t>
    </rPh>
    <rPh sb="12" eb="14">
      <t>ショクイン</t>
    </rPh>
    <phoneticPr fontId="1"/>
  </si>
  <si>
    <t>問18(2) うち介護福祉士</t>
    <rPh sb="0" eb="1">
      <t>トイ</t>
    </rPh>
    <rPh sb="9" eb="11">
      <t>カイゴ</t>
    </rPh>
    <rPh sb="11" eb="14">
      <t>フクシシ</t>
    </rPh>
    <phoneticPr fontId="1"/>
  </si>
  <si>
    <t>問18(2) 介護職員</t>
    <rPh sb="0" eb="1">
      <t>トイ</t>
    </rPh>
    <rPh sb="7" eb="9">
      <t>カイゴ</t>
    </rPh>
    <rPh sb="9" eb="11">
      <t>ショクイン</t>
    </rPh>
    <phoneticPr fontId="1"/>
  </si>
  <si>
    <t>問18(3) うち常勤職員数</t>
    <rPh sb="0" eb="1">
      <t>トイ</t>
    </rPh>
    <rPh sb="9" eb="11">
      <t>ジョウキン</t>
    </rPh>
    <rPh sb="11" eb="14">
      <t>ショクインスウ</t>
    </rPh>
    <phoneticPr fontId="1"/>
  </si>
  <si>
    <t>問18(4) サービスを直接提供する職員</t>
    <rPh sb="0" eb="1">
      <t>トイ</t>
    </rPh>
    <rPh sb="12" eb="14">
      <t>チョクセツ</t>
    </rPh>
    <rPh sb="14" eb="16">
      <t>テイキョウ</t>
    </rPh>
    <rPh sb="18" eb="20">
      <t>ショクイン</t>
    </rPh>
    <phoneticPr fontId="1"/>
  </si>
  <si>
    <t>問18(4) うち勤続３年以上の方</t>
    <rPh sb="0" eb="1">
      <t>トイ</t>
    </rPh>
    <rPh sb="9" eb="11">
      <t>キンゾク</t>
    </rPh>
    <rPh sb="12" eb="15">
      <t>ネンイジョウ</t>
    </rPh>
    <rPh sb="16" eb="17">
      <t>ホウ</t>
    </rPh>
    <phoneticPr fontId="1"/>
  </si>
  <si>
    <t>５％未満</t>
    <rPh sb="2" eb="4">
      <t>ミマン</t>
    </rPh>
    <phoneticPr fontId="1"/>
  </si>
  <si>
    <t>５～10％未満</t>
    <rPh sb="5" eb="7">
      <t>ミマン</t>
    </rPh>
    <phoneticPr fontId="1"/>
  </si>
  <si>
    <t>10～15％未満</t>
    <rPh sb="6" eb="8">
      <t>ミマン</t>
    </rPh>
    <phoneticPr fontId="1"/>
  </si>
  <si>
    <t>15～20％未満</t>
    <rPh sb="6" eb="8">
      <t>ミマン</t>
    </rPh>
    <phoneticPr fontId="1"/>
  </si>
  <si>
    <t>20～25％未満</t>
    <rPh sb="6" eb="8">
      <t>ミマン</t>
    </rPh>
    <phoneticPr fontId="1"/>
  </si>
  <si>
    <t>25～30％未満</t>
    <rPh sb="6" eb="8">
      <t>ミマン</t>
    </rPh>
    <phoneticPr fontId="1"/>
  </si>
  <si>
    <t>30～35％未満</t>
    <rPh sb="6" eb="8">
      <t>ミマン</t>
    </rPh>
    <phoneticPr fontId="1"/>
  </si>
  <si>
    <t>35～40％未満</t>
    <rPh sb="6" eb="8">
      <t>ミマン</t>
    </rPh>
    <phoneticPr fontId="1"/>
  </si>
  <si>
    <t>60％以上</t>
    <rPh sb="3" eb="5">
      <t>イジョウ</t>
    </rPh>
    <phoneticPr fontId="1"/>
  </si>
  <si>
    <t>問18(5) 介護職員の採用率</t>
    <rPh sb="0" eb="1">
      <t>トイ</t>
    </rPh>
    <rPh sb="7" eb="9">
      <t>カイゴ</t>
    </rPh>
    <rPh sb="9" eb="11">
      <t>ショクイン</t>
    </rPh>
    <rPh sb="12" eb="14">
      <t>サイヨウ</t>
    </rPh>
    <rPh sb="14" eb="15">
      <t>リツ</t>
    </rPh>
    <phoneticPr fontId="1"/>
  </si>
  <si>
    <t>問18(5) 介護職員の離職率</t>
    <rPh sb="0" eb="1">
      <t>トイ</t>
    </rPh>
    <rPh sb="7" eb="9">
      <t>カイゴ</t>
    </rPh>
    <rPh sb="9" eb="11">
      <t>ショクイン</t>
    </rPh>
    <rPh sb="12" eb="14">
      <t>リショク</t>
    </rPh>
    <rPh sb="14" eb="15">
      <t>リツ</t>
    </rPh>
    <phoneticPr fontId="1"/>
  </si>
  <si>
    <t>50％未満</t>
    <rPh sb="3" eb="5">
      <t>ミマン</t>
    </rPh>
    <phoneticPr fontId="1"/>
  </si>
  <si>
    <t>問11(3)③　利用が多い事業所の貴施設との関係</t>
    <rPh sb="0" eb="1">
      <t>トイ</t>
    </rPh>
    <rPh sb="8" eb="10">
      <t>リヨウ</t>
    </rPh>
    <rPh sb="11" eb="12">
      <t>オオ</t>
    </rPh>
    <rPh sb="13" eb="16">
      <t>ジギョウショ</t>
    </rPh>
    <rPh sb="17" eb="18">
      <t>キ</t>
    </rPh>
    <rPh sb="18" eb="20">
      <t>シセツ</t>
    </rPh>
    <rPh sb="22" eb="24">
      <t>カンケイ</t>
    </rPh>
    <phoneticPr fontId="1"/>
  </si>
  <si>
    <t>０を含む平均(％)</t>
    <rPh sb="2" eb="3">
      <t>フク</t>
    </rPh>
    <rPh sb="4" eb="5">
      <t>ヒラ</t>
    </rPh>
    <rPh sb="5" eb="6">
      <t>タモツ</t>
    </rPh>
    <phoneticPr fontId="1"/>
  </si>
  <si>
    <t>０を含まない平均(％)</t>
    <rPh sb="2" eb="3">
      <t>フク</t>
    </rPh>
    <rPh sb="6" eb="7">
      <t>ヒラ</t>
    </rPh>
    <rPh sb="7" eb="8">
      <t>タモツ</t>
    </rPh>
    <phoneticPr fontId="1"/>
  </si>
  <si>
    <t>問13①　訪問診療および往診（人数積み上げ）－a月０回</t>
    <rPh sb="0" eb="1">
      <t>トイ</t>
    </rPh>
    <rPh sb="5" eb="7">
      <t>ホウモン</t>
    </rPh>
    <rPh sb="7" eb="9">
      <t>シンリョウ</t>
    </rPh>
    <rPh sb="12" eb="14">
      <t>オウシン</t>
    </rPh>
    <rPh sb="15" eb="17">
      <t>ニンズウ</t>
    </rPh>
    <rPh sb="17" eb="18">
      <t>ツ</t>
    </rPh>
    <rPh sb="19" eb="20">
      <t>ア</t>
    </rPh>
    <rPh sb="24" eb="25">
      <t>ツキ</t>
    </rPh>
    <rPh sb="26" eb="27">
      <t>カイ</t>
    </rPh>
    <phoneticPr fontId="1"/>
  </si>
  <si>
    <t>１施設当たり平均</t>
    <rPh sb="1" eb="3">
      <t>シセツ</t>
    </rPh>
    <rPh sb="3" eb="4">
      <t>ア</t>
    </rPh>
    <rPh sb="6" eb="8">
      <t>ヘイキン</t>
    </rPh>
    <phoneticPr fontId="1"/>
  </si>
  <si>
    <t>問13①　訪問診療および往診（人数積み上げ）－b月１回</t>
    <rPh sb="0" eb="1">
      <t>トイ</t>
    </rPh>
    <rPh sb="5" eb="7">
      <t>ホウモン</t>
    </rPh>
    <rPh sb="7" eb="9">
      <t>シンリョウ</t>
    </rPh>
    <rPh sb="12" eb="14">
      <t>オウシン</t>
    </rPh>
    <rPh sb="15" eb="17">
      <t>ニンズウ</t>
    </rPh>
    <rPh sb="17" eb="18">
      <t>ツ</t>
    </rPh>
    <rPh sb="19" eb="20">
      <t>ア</t>
    </rPh>
    <rPh sb="24" eb="25">
      <t>ツキ</t>
    </rPh>
    <rPh sb="26" eb="27">
      <t>カイ</t>
    </rPh>
    <phoneticPr fontId="1"/>
  </si>
  <si>
    <t>問13①　訪問診療および往診（人数積み上げ）－c月２回以上</t>
    <rPh sb="0" eb="1">
      <t>トイ</t>
    </rPh>
    <rPh sb="5" eb="7">
      <t>ホウモン</t>
    </rPh>
    <rPh sb="7" eb="9">
      <t>シンリョウ</t>
    </rPh>
    <rPh sb="12" eb="14">
      <t>オウシン</t>
    </rPh>
    <rPh sb="15" eb="17">
      <t>ニンズウ</t>
    </rPh>
    <rPh sb="17" eb="18">
      <t>ツ</t>
    </rPh>
    <rPh sb="19" eb="20">
      <t>ア</t>
    </rPh>
    <rPh sb="24" eb="25">
      <t>ツキ</t>
    </rPh>
    <rPh sb="26" eb="27">
      <t>カイ</t>
    </rPh>
    <rPh sb="27" eb="29">
      <t>イジョウ</t>
    </rPh>
    <phoneticPr fontId="1"/>
  </si>
  <si>
    <t>問13②　通院介助－a介護保険サービスとして介助</t>
    <rPh sb="0" eb="1">
      <t>トイ</t>
    </rPh>
    <rPh sb="5" eb="7">
      <t>ツウイン</t>
    </rPh>
    <rPh sb="7" eb="9">
      <t>カイジョ</t>
    </rPh>
    <rPh sb="11" eb="13">
      <t>カイゴ</t>
    </rPh>
    <rPh sb="13" eb="15">
      <t>ホケン</t>
    </rPh>
    <rPh sb="22" eb="24">
      <t>カイジョ</t>
    </rPh>
    <phoneticPr fontId="1"/>
  </si>
  <si>
    <t>問13②　通院介助－b施設の基本サービスとして介助</t>
    <rPh sb="0" eb="1">
      <t>トイ</t>
    </rPh>
    <rPh sb="5" eb="7">
      <t>ツウイン</t>
    </rPh>
    <rPh sb="7" eb="9">
      <t>カイジョ</t>
    </rPh>
    <rPh sb="11" eb="13">
      <t>シセツ</t>
    </rPh>
    <rPh sb="14" eb="16">
      <t>キホン</t>
    </rPh>
    <rPh sb="23" eb="25">
      <t>カイジョ</t>
    </rPh>
    <phoneticPr fontId="1"/>
  </si>
  <si>
    <t>問13②　通院介助－c別途の実費負担による介助</t>
    <rPh sb="0" eb="1">
      <t>トイ</t>
    </rPh>
    <rPh sb="5" eb="7">
      <t>ツウイン</t>
    </rPh>
    <rPh sb="7" eb="9">
      <t>カイジョ</t>
    </rPh>
    <rPh sb="11" eb="13">
      <t>ベット</t>
    </rPh>
    <rPh sb="14" eb="16">
      <t>ジッピ</t>
    </rPh>
    <rPh sb="16" eb="18">
      <t>フタン</t>
    </rPh>
    <rPh sb="21" eb="23">
      <t>カイジョ</t>
    </rPh>
    <phoneticPr fontId="1"/>
  </si>
  <si>
    <t>母数に０を含む</t>
    <rPh sb="0" eb="2">
      <t>ボスウ</t>
    </rPh>
    <rPh sb="5" eb="6">
      <t>フク</t>
    </rPh>
    <phoneticPr fontId="1"/>
  </si>
  <si>
    <t>母数に０を含まない</t>
    <rPh sb="0" eb="2">
      <t>ボスウ</t>
    </rPh>
    <rPh sb="5" eb="6">
      <t>フク</t>
    </rPh>
    <phoneticPr fontId="1"/>
  </si>
  <si>
    <t>問14(3) 医療機関から、１回の訪問で、複数人に訪問診療または往診が提供された回数</t>
    <rPh sb="0" eb="1">
      <t>トイ</t>
    </rPh>
    <rPh sb="7" eb="9">
      <t>イリョウ</t>
    </rPh>
    <rPh sb="9" eb="11">
      <t>キカン</t>
    </rPh>
    <rPh sb="15" eb="16">
      <t>カイ</t>
    </rPh>
    <rPh sb="17" eb="19">
      <t>ホウモン</t>
    </rPh>
    <rPh sb="21" eb="23">
      <t>フクスウ</t>
    </rPh>
    <rPh sb="23" eb="24">
      <t>ヒト</t>
    </rPh>
    <rPh sb="25" eb="27">
      <t>ホウモン</t>
    </rPh>
    <rPh sb="27" eb="29">
      <t>シンリョウ</t>
    </rPh>
    <rPh sb="32" eb="34">
      <t>オウシン</t>
    </rPh>
    <rPh sb="35" eb="37">
      <t>テイキョウ</t>
    </rPh>
    <rPh sb="40" eb="42">
      <t>カイスウ</t>
    </rPh>
    <phoneticPr fontId="1"/>
  </si>
  <si>
    <t>問14(4) 医療機関から、１回の訪問で、１人に訪問診療または往診が提供された回数</t>
    <rPh sb="0" eb="1">
      <t>トイ</t>
    </rPh>
    <rPh sb="7" eb="9">
      <t>イリョウ</t>
    </rPh>
    <rPh sb="9" eb="11">
      <t>キカン</t>
    </rPh>
    <rPh sb="15" eb="16">
      <t>カイ</t>
    </rPh>
    <rPh sb="17" eb="19">
      <t>ホウモン</t>
    </rPh>
    <rPh sb="22" eb="23">
      <t>ヒト</t>
    </rPh>
    <rPh sb="24" eb="26">
      <t>ホウモン</t>
    </rPh>
    <rPh sb="26" eb="28">
      <t>シンリョウ</t>
    </rPh>
    <rPh sb="31" eb="33">
      <t>オウシン</t>
    </rPh>
    <rPh sb="34" eb="36">
      <t>テイキョウ</t>
    </rPh>
    <rPh sb="39" eb="41">
      <t>カイスウ</t>
    </rPh>
    <phoneticPr fontId="1"/>
  </si>
  <si>
    <t>最も多い医療機関</t>
    <rPh sb="0" eb="1">
      <t>モット</t>
    </rPh>
    <rPh sb="2" eb="3">
      <t>オオ</t>
    </rPh>
    <rPh sb="4" eb="6">
      <t>イリョウ</t>
    </rPh>
    <rPh sb="6" eb="8">
      <t>キカン</t>
    </rPh>
    <phoneticPr fontId="1"/>
  </si>
  <si>
    <t>３番目に多い医療機関</t>
    <rPh sb="1" eb="3">
      <t>バンメ</t>
    </rPh>
    <rPh sb="4" eb="5">
      <t>オオ</t>
    </rPh>
    <rPh sb="6" eb="8">
      <t>イリョウ</t>
    </rPh>
    <rPh sb="8" eb="10">
      <t>キカン</t>
    </rPh>
    <phoneticPr fontId="1"/>
  </si>
  <si>
    <t>２番目に多い医療機関</t>
    <rPh sb="1" eb="3">
      <t>バンメ</t>
    </rPh>
    <rPh sb="4" eb="5">
      <t>オオ</t>
    </rPh>
    <rPh sb="6" eb="8">
      <t>イリョウ</t>
    </rPh>
    <rPh sb="8" eb="10">
      <t>キカン</t>
    </rPh>
    <phoneticPr fontId="1"/>
  </si>
  <si>
    <t>別法人</t>
    <rPh sb="0" eb="3">
      <t>ベツホウジン</t>
    </rPh>
    <phoneticPr fontId="1"/>
  </si>
  <si>
    <t>【問２(3)で「特定施設入居者生活介護（一般型）」と回答した施設のみ】</t>
    <rPh sb="8" eb="10">
      <t>トクテイ</t>
    </rPh>
    <rPh sb="10" eb="12">
      <t>シセツ</t>
    </rPh>
    <rPh sb="12" eb="15">
      <t>ニュウキョシャ</t>
    </rPh>
    <rPh sb="15" eb="17">
      <t>セイカツ</t>
    </rPh>
    <rPh sb="17" eb="19">
      <t>カイゴ</t>
    </rPh>
    <rPh sb="20" eb="22">
      <t>イッパン</t>
    </rPh>
    <rPh sb="22" eb="23">
      <t>カタ</t>
    </rPh>
    <rPh sb="26" eb="28">
      <t>カイトウ</t>
    </rPh>
    <rPh sb="30" eb="32">
      <t>シセツ</t>
    </rPh>
    <phoneticPr fontId="1"/>
  </si>
  <si>
    <t>平均（個々のデータから算出）</t>
    <rPh sb="0" eb="1">
      <t>ヒラ</t>
    </rPh>
    <rPh sb="1" eb="2">
      <t>ヒトシ</t>
    </rPh>
    <rPh sb="3" eb="5">
      <t>ココ</t>
    </rPh>
    <rPh sb="11" eb="13">
      <t>サンシュツ</t>
    </rPh>
    <phoneticPr fontId="1"/>
  </si>
  <si>
    <t>平均（集計された介護度別人数から算出）</t>
    <rPh sb="0" eb="1">
      <t>ヒラ</t>
    </rPh>
    <rPh sb="1" eb="2">
      <t>ヒトシ</t>
    </rPh>
    <rPh sb="8" eb="11">
      <t>カイゴド</t>
    </rPh>
    <rPh sb="11" eb="12">
      <t>ベツ</t>
    </rPh>
    <rPh sb="12" eb="14">
      <t>ニンズウ</t>
    </rPh>
    <rPh sb="16" eb="18">
      <t>サンシュツ</t>
    </rPh>
    <phoneticPr fontId="1"/>
  </si>
  <si>
    <t>問７(2) 入居直前の居場所　①自宅、家族・親族等と同居</t>
    <rPh sb="0" eb="1">
      <t>トイ</t>
    </rPh>
    <rPh sb="6" eb="8">
      <t>ニュウキョ</t>
    </rPh>
    <rPh sb="8" eb="10">
      <t>チョクゼン</t>
    </rPh>
    <rPh sb="11" eb="14">
      <t>イバショ</t>
    </rPh>
    <rPh sb="16" eb="18">
      <t>ジタク</t>
    </rPh>
    <rPh sb="19" eb="21">
      <t>カゾク</t>
    </rPh>
    <rPh sb="22" eb="24">
      <t>シンゾク</t>
    </rPh>
    <rPh sb="24" eb="25">
      <t>トウ</t>
    </rPh>
    <rPh sb="26" eb="28">
      <t>ドウキョ</t>
    </rPh>
    <phoneticPr fontId="1"/>
  </si>
  <si>
    <t>問７(2) 入居直前の居場所　②特定施設入居者介護の指定を受けている貴施設以外の有料老人ホーム</t>
    <rPh sb="0" eb="1">
      <t>トイ</t>
    </rPh>
    <rPh sb="6" eb="8">
      <t>ニュウキョ</t>
    </rPh>
    <rPh sb="8" eb="10">
      <t>チョクゼン</t>
    </rPh>
    <rPh sb="11" eb="14">
      <t>イバショ</t>
    </rPh>
    <rPh sb="16" eb="18">
      <t>トクテイ</t>
    </rPh>
    <rPh sb="18" eb="20">
      <t>シセツ</t>
    </rPh>
    <rPh sb="20" eb="23">
      <t>ニュウキョシャ</t>
    </rPh>
    <rPh sb="23" eb="25">
      <t>カイゴ</t>
    </rPh>
    <rPh sb="26" eb="28">
      <t>シテイ</t>
    </rPh>
    <rPh sb="29" eb="30">
      <t>ウ</t>
    </rPh>
    <rPh sb="34" eb="35">
      <t>キ</t>
    </rPh>
    <rPh sb="35" eb="37">
      <t>シセツ</t>
    </rPh>
    <rPh sb="37" eb="39">
      <t>イガイ</t>
    </rPh>
    <rPh sb="40" eb="42">
      <t>ユウリョウ</t>
    </rPh>
    <rPh sb="42" eb="44">
      <t>ロウジン</t>
    </rPh>
    <phoneticPr fontId="1"/>
  </si>
  <si>
    <t>問７(2) 入居直前の居場所　③特定施設入居者介護の指定を受けていない貴施設以外の有料老人ホーム</t>
    <rPh sb="0" eb="1">
      <t>トイ</t>
    </rPh>
    <rPh sb="6" eb="8">
      <t>ニュウキョ</t>
    </rPh>
    <rPh sb="8" eb="10">
      <t>チョクゼン</t>
    </rPh>
    <rPh sb="11" eb="14">
      <t>イバショ</t>
    </rPh>
    <rPh sb="16" eb="18">
      <t>トクテイ</t>
    </rPh>
    <rPh sb="18" eb="20">
      <t>シセツ</t>
    </rPh>
    <rPh sb="20" eb="23">
      <t>ニュウキョシャ</t>
    </rPh>
    <rPh sb="23" eb="25">
      <t>カイゴ</t>
    </rPh>
    <rPh sb="26" eb="28">
      <t>シテイ</t>
    </rPh>
    <rPh sb="29" eb="30">
      <t>ウ</t>
    </rPh>
    <rPh sb="35" eb="36">
      <t>キ</t>
    </rPh>
    <rPh sb="36" eb="38">
      <t>シセツ</t>
    </rPh>
    <rPh sb="38" eb="40">
      <t>イガイ</t>
    </rPh>
    <rPh sb="41" eb="43">
      <t>ユウリョウ</t>
    </rPh>
    <rPh sb="43" eb="45">
      <t>ロウジン</t>
    </rPh>
    <phoneticPr fontId="1"/>
  </si>
  <si>
    <t>問７(2) 入居直前の居場所　④特定施設入居者介護の指定を受けている貴施設以外のサービス付き高齢者向け住宅</t>
    <rPh sb="0" eb="1">
      <t>トイ</t>
    </rPh>
    <rPh sb="6" eb="8">
      <t>ニュウキョ</t>
    </rPh>
    <rPh sb="8" eb="10">
      <t>チョクゼン</t>
    </rPh>
    <rPh sb="11" eb="14">
      <t>イバショ</t>
    </rPh>
    <rPh sb="16" eb="18">
      <t>トクテイ</t>
    </rPh>
    <rPh sb="18" eb="20">
      <t>シセツ</t>
    </rPh>
    <rPh sb="20" eb="23">
      <t>ニュウキョシャ</t>
    </rPh>
    <rPh sb="23" eb="25">
      <t>カイゴ</t>
    </rPh>
    <rPh sb="26" eb="28">
      <t>シテイ</t>
    </rPh>
    <rPh sb="29" eb="30">
      <t>ウ</t>
    </rPh>
    <rPh sb="34" eb="35">
      <t>キ</t>
    </rPh>
    <rPh sb="35" eb="37">
      <t>シセツ</t>
    </rPh>
    <rPh sb="37" eb="39">
      <t>イガイ</t>
    </rPh>
    <rPh sb="44" eb="45">
      <t>ツ</t>
    </rPh>
    <rPh sb="46" eb="49">
      <t>コウレイシャ</t>
    </rPh>
    <rPh sb="49" eb="50">
      <t>ム</t>
    </rPh>
    <rPh sb="51" eb="53">
      <t>ジュウタク</t>
    </rPh>
    <phoneticPr fontId="1"/>
  </si>
  <si>
    <t>問７(2) 入居直前の居場所　⑤特定施設入居者介護の指定を受けていない貴施設以外のサービス付き高齢者向け住宅</t>
    <rPh sb="0" eb="1">
      <t>トイ</t>
    </rPh>
    <rPh sb="6" eb="8">
      <t>ニュウキョ</t>
    </rPh>
    <rPh sb="8" eb="10">
      <t>チョクゼン</t>
    </rPh>
    <rPh sb="11" eb="14">
      <t>イバショ</t>
    </rPh>
    <rPh sb="16" eb="18">
      <t>トクテイ</t>
    </rPh>
    <rPh sb="18" eb="20">
      <t>シセツ</t>
    </rPh>
    <rPh sb="20" eb="23">
      <t>ニュウキョシャ</t>
    </rPh>
    <rPh sb="23" eb="25">
      <t>カイゴ</t>
    </rPh>
    <rPh sb="26" eb="28">
      <t>シテイ</t>
    </rPh>
    <rPh sb="29" eb="30">
      <t>ウ</t>
    </rPh>
    <rPh sb="35" eb="36">
      <t>キ</t>
    </rPh>
    <rPh sb="36" eb="38">
      <t>シセツ</t>
    </rPh>
    <rPh sb="38" eb="40">
      <t>イガイ</t>
    </rPh>
    <rPh sb="45" eb="46">
      <t>ツ</t>
    </rPh>
    <rPh sb="47" eb="50">
      <t>コウレイシャ</t>
    </rPh>
    <rPh sb="50" eb="51">
      <t>ム</t>
    </rPh>
    <rPh sb="52" eb="54">
      <t>ジュウタク</t>
    </rPh>
    <phoneticPr fontId="1"/>
  </si>
  <si>
    <t>問７(2) 入居直前の居場所　⑥軽費養護老人ホーム</t>
    <rPh sb="0" eb="1">
      <t>トイ</t>
    </rPh>
    <rPh sb="6" eb="8">
      <t>ニュウキョ</t>
    </rPh>
    <rPh sb="8" eb="10">
      <t>チョクゼン</t>
    </rPh>
    <rPh sb="11" eb="14">
      <t>イバショ</t>
    </rPh>
    <rPh sb="16" eb="18">
      <t>ケイヒ</t>
    </rPh>
    <rPh sb="18" eb="20">
      <t>ヨウゴ</t>
    </rPh>
    <rPh sb="20" eb="22">
      <t>ロウジン</t>
    </rPh>
    <phoneticPr fontId="1"/>
  </si>
  <si>
    <t>問７(2) 入居直前の居場所　⑦認知症高齢者グループホーム</t>
    <rPh sb="0" eb="1">
      <t>トイ</t>
    </rPh>
    <rPh sb="6" eb="8">
      <t>ニュウキョ</t>
    </rPh>
    <rPh sb="8" eb="10">
      <t>チョクゼン</t>
    </rPh>
    <rPh sb="11" eb="14">
      <t>イバショ</t>
    </rPh>
    <rPh sb="16" eb="19">
      <t>ニンチショウ</t>
    </rPh>
    <rPh sb="19" eb="22">
      <t>コウレイシャ</t>
    </rPh>
    <phoneticPr fontId="1"/>
  </si>
  <si>
    <t>問７(2) 入居直前の居場所　⑧介護老人福祉施設（特別養護老人ホーム）</t>
    <rPh sb="0" eb="1">
      <t>トイ</t>
    </rPh>
    <rPh sb="6" eb="8">
      <t>ニュウキョ</t>
    </rPh>
    <rPh sb="8" eb="10">
      <t>チョクゼン</t>
    </rPh>
    <rPh sb="11" eb="14">
      <t>イバショ</t>
    </rPh>
    <rPh sb="16" eb="18">
      <t>カイゴ</t>
    </rPh>
    <rPh sb="18" eb="20">
      <t>ロウジン</t>
    </rPh>
    <rPh sb="20" eb="22">
      <t>フクシ</t>
    </rPh>
    <rPh sb="22" eb="24">
      <t>シセツ</t>
    </rPh>
    <rPh sb="25" eb="34">
      <t>トヨ</t>
    </rPh>
    <phoneticPr fontId="1"/>
  </si>
  <si>
    <t>問７(2) 入居直前の居場所　⑨介護老人保健施設・介護療養型医療施設</t>
    <rPh sb="0" eb="1">
      <t>トイ</t>
    </rPh>
    <rPh sb="6" eb="8">
      <t>ニュウキョ</t>
    </rPh>
    <rPh sb="8" eb="10">
      <t>チョクゼン</t>
    </rPh>
    <rPh sb="11" eb="14">
      <t>イバショ</t>
    </rPh>
    <rPh sb="16" eb="18">
      <t>カイゴ</t>
    </rPh>
    <rPh sb="18" eb="20">
      <t>ロウジン</t>
    </rPh>
    <rPh sb="20" eb="22">
      <t>ホケン</t>
    </rPh>
    <rPh sb="22" eb="24">
      <t>シセツ</t>
    </rPh>
    <rPh sb="25" eb="27">
      <t>カイゴ</t>
    </rPh>
    <rPh sb="27" eb="29">
      <t>リョウヨウ</t>
    </rPh>
    <rPh sb="29" eb="30">
      <t>カタ</t>
    </rPh>
    <rPh sb="30" eb="32">
      <t>イリョウ</t>
    </rPh>
    <rPh sb="32" eb="34">
      <t>シセツ</t>
    </rPh>
    <phoneticPr fontId="1"/>
  </si>
  <si>
    <t>問７(2) 入居直前の居場所　⑩病院・診療所</t>
    <rPh sb="0" eb="1">
      <t>トイ</t>
    </rPh>
    <rPh sb="6" eb="8">
      <t>ニュウキョ</t>
    </rPh>
    <rPh sb="8" eb="10">
      <t>チョクゼン</t>
    </rPh>
    <rPh sb="11" eb="14">
      <t>イバショ</t>
    </rPh>
    <rPh sb="16" eb="18">
      <t>ビョウイン</t>
    </rPh>
    <rPh sb="19" eb="22">
      <t>シンリョウジョ</t>
    </rPh>
    <phoneticPr fontId="1"/>
  </si>
  <si>
    <t>問７(2) 入居直前の居場所　⑪その他（不明を含む）</t>
    <rPh sb="0" eb="1">
      <t>トイ</t>
    </rPh>
    <rPh sb="6" eb="8">
      <t>ニュウキョ</t>
    </rPh>
    <rPh sb="8" eb="10">
      <t>チョクゼン</t>
    </rPh>
    <rPh sb="11" eb="14">
      <t>イバショ</t>
    </rPh>
    <rPh sb="18" eb="19">
      <t>タ</t>
    </rPh>
    <rPh sb="20" eb="22">
      <t>フメイ</t>
    </rPh>
    <rPh sb="23" eb="24">
      <t>フク</t>
    </rPh>
    <phoneticPr fontId="1"/>
  </si>
  <si>
    <t>70～90％未満</t>
    <rPh sb="6" eb="8">
      <t>ミマン</t>
    </rPh>
    <phoneticPr fontId="1"/>
  </si>
  <si>
    <t>90％以上</t>
    <rPh sb="3" eb="5">
      <t>イジョウ</t>
    </rPh>
    <phoneticPr fontId="1"/>
  </si>
  <si>
    <t>問16(4)② 看取り介護加算の申請割合（＝（問16（4）④÷3）÷(（問8（3）①～④合計）÷6)）</t>
    <rPh sb="0" eb="1">
      <t>トイ</t>
    </rPh>
    <rPh sb="8" eb="10">
      <t>ミト</t>
    </rPh>
    <rPh sb="11" eb="13">
      <t>カイゴ</t>
    </rPh>
    <rPh sb="13" eb="15">
      <t>カサン</t>
    </rPh>
    <rPh sb="16" eb="18">
      <t>シンセイ</t>
    </rPh>
    <rPh sb="18" eb="20">
      <t>ワリアイ</t>
    </rPh>
    <phoneticPr fontId="1"/>
  </si>
  <si>
    <t>問16(4)② 看取り介護加算の申請割合（＝（問16（4）④÷3）÷(（問8（2）⑫）÷6)）</t>
    <rPh sb="0" eb="1">
      <t>トイ</t>
    </rPh>
    <rPh sb="8" eb="10">
      <t>ミト</t>
    </rPh>
    <rPh sb="11" eb="13">
      <t>カイゴ</t>
    </rPh>
    <rPh sb="13" eb="15">
      <t>カサン</t>
    </rPh>
    <rPh sb="16" eb="18">
      <t>シンセイ</t>
    </rPh>
    <rPh sb="18" eb="20">
      <t>ワリアイ</t>
    </rPh>
    <phoneticPr fontId="1"/>
  </si>
  <si>
    <t>問７(1) 今年に入ってからの新規入居者数の定員に対する割合</t>
    <rPh sb="0" eb="1">
      <t>トイ</t>
    </rPh>
    <rPh sb="6" eb="8">
      <t>コトシ</t>
    </rPh>
    <rPh sb="9" eb="10">
      <t>ハイ</t>
    </rPh>
    <rPh sb="15" eb="17">
      <t>シンキ</t>
    </rPh>
    <rPh sb="17" eb="20">
      <t>ニュウキョシャ</t>
    </rPh>
    <rPh sb="20" eb="21">
      <t>スウ</t>
    </rPh>
    <rPh sb="22" eb="24">
      <t>テイイン</t>
    </rPh>
    <rPh sb="25" eb="26">
      <t>タイ</t>
    </rPh>
    <rPh sb="28" eb="30">
      <t>ワリアイ</t>
    </rPh>
    <phoneticPr fontId="1"/>
  </si>
  <si>
    <t>問７(1) 今年に入ってからの新規入居者数の入居者総数に対する割合</t>
    <rPh sb="0" eb="1">
      <t>トイ</t>
    </rPh>
    <rPh sb="6" eb="8">
      <t>コトシ</t>
    </rPh>
    <rPh sb="9" eb="10">
      <t>ハイ</t>
    </rPh>
    <rPh sb="15" eb="17">
      <t>シンキ</t>
    </rPh>
    <rPh sb="17" eb="20">
      <t>ニュウキョシャ</t>
    </rPh>
    <rPh sb="20" eb="21">
      <t>スウ</t>
    </rPh>
    <rPh sb="22" eb="25">
      <t>ニュウキョシャ</t>
    </rPh>
    <rPh sb="25" eb="27">
      <t>ソウスウ</t>
    </rPh>
    <rPh sb="28" eb="29">
      <t>タイ</t>
    </rPh>
    <rPh sb="31" eb="33">
      <t>ワリアイ</t>
    </rPh>
    <phoneticPr fontId="1"/>
  </si>
  <si>
    <t>【問６(1)②入居者数で「０」と回答した施設を除く】</t>
    <rPh sb="7" eb="10">
      <t>ニュウキョシャ</t>
    </rPh>
    <rPh sb="10" eb="11">
      <t>スウ</t>
    </rPh>
    <rPh sb="16" eb="18">
      <t>カイトウ</t>
    </rPh>
    <rPh sb="20" eb="22">
      <t>シセツ</t>
    </rPh>
    <rPh sb="23" eb="24">
      <t>ノゾ</t>
    </rPh>
    <phoneticPr fontId="1"/>
  </si>
  <si>
    <t>問８(1) 今年に入ってからの退去者数の定員に対する割合</t>
    <rPh sb="0" eb="1">
      <t>トイ</t>
    </rPh>
    <rPh sb="6" eb="8">
      <t>コトシ</t>
    </rPh>
    <rPh sb="9" eb="10">
      <t>ハイ</t>
    </rPh>
    <rPh sb="15" eb="18">
      <t>タイキョシャ</t>
    </rPh>
    <rPh sb="18" eb="19">
      <t>スウ</t>
    </rPh>
    <rPh sb="20" eb="22">
      <t>テイイン</t>
    </rPh>
    <rPh sb="23" eb="24">
      <t>タイ</t>
    </rPh>
    <rPh sb="26" eb="28">
      <t>ワリアイ</t>
    </rPh>
    <phoneticPr fontId="1"/>
  </si>
  <si>
    <t>問８(1) 今年に入ってからの退去者数の入居者総数に対する割合</t>
    <rPh sb="0" eb="1">
      <t>トイ</t>
    </rPh>
    <rPh sb="6" eb="8">
      <t>コトシ</t>
    </rPh>
    <rPh sb="9" eb="10">
      <t>ハイ</t>
    </rPh>
    <rPh sb="15" eb="17">
      <t>タイキョ</t>
    </rPh>
    <rPh sb="17" eb="18">
      <t>シャ</t>
    </rPh>
    <rPh sb="18" eb="19">
      <t>スウ</t>
    </rPh>
    <rPh sb="20" eb="23">
      <t>ニュウキョシャ</t>
    </rPh>
    <rPh sb="23" eb="25">
      <t>ソウスウ</t>
    </rPh>
    <rPh sb="26" eb="27">
      <t>タイ</t>
    </rPh>
    <rPh sb="29" eb="31">
      <t>ワリアイ</t>
    </rPh>
    <phoneticPr fontId="1"/>
  </si>
  <si>
    <t>問13①　訪問診療および往診（人数積み上げ）－b+c</t>
    <rPh sb="0" eb="1">
      <t>トイ</t>
    </rPh>
    <rPh sb="5" eb="7">
      <t>ホウモン</t>
    </rPh>
    <rPh sb="7" eb="9">
      <t>シンリョウ</t>
    </rPh>
    <rPh sb="12" eb="14">
      <t>オウシン</t>
    </rPh>
    <rPh sb="15" eb="17">
      <t>ニンズウ</t>
    </rPh>
    <rPh sb="17" eb="18">
      <t>ツ</t>
    </rPh>
    <rPh sb="19" eb="20">
      <t>ア</t>
    </rPh>
    <phoneticPr fontId="1"/>
  </si>
  <si>
    <t>問14(2) 訪問診療の延べ利用者数（問14(1)-問14(2)）</t>
    <rPh sb="0" eb="1">
      <t>トイ</t>
    </rPh>
    <rPh sb="7" eb="9">
      <t>ホウモン</t>
    </rPh>
    <rPh sb="9" eb="11">
      <t>シンリョウ</t>
    </rPh>
    <rPh sb="12" eb="13">
      <t>ノ</t>
    </rPh>
    <rPh sb="14" eb="16">
      <t>リヨウ</t>
    </rPh>
    <rPh sb="16" eb="17">
      <t>シャ</t>
    </rPh>
    <rPh sb="17" eb="18">
      <t>スウ</t>
    </rPh>
    <rPh sb="19" eb="20">
      <t>トイ</t>
    </rPh>
    <rPh sb="26" eb="27">
      <t>トイ</t>
    </rPh>
    <phoneticPr fontId="1"/>
  </si>
  <si>
    <t>50～70％未満</t>
    <rPh sb="6" eb="8">
      <t>ミマン</t>
    </rPh>
    <phoneticPr fontId="1"/>
  </si>
  <si>
    <t>サービス付き高齢者向け住宅</t>
    <phoneticPr fontId="1"/>
  </si>
  <si>
    <t>－</t>
    <phoneticPr fontId="1"/>
  </si>
  <si>
    <t>サービス付き高齢者向け住宅</t>
    <phoneticPr fontId="1"/>
  </si>
  <si>
    <t>－</t>
    <phoneticPr fontId="1"/>
  </si>
  <si>
    <t>－</t>
    <phoneticPr fontId="1"/>
  </si>
  <si>
    <t>－</t>
    <phoneticPr fontId="1"/>
  </si>
  <si>
    <t>ｻｰﾋﾞｽ付き高齢者向け住宅</t>
    <rPh sb="5" eb="6">
      <t>ツ</t>
    </rPh>
    <rPh sb="7" eb="10">
      <t>コウレイシャ</t>
    </rPh>
    <rPh sb="10" eb="11">
      <t>ム</t>
    </rPh>
    <rPh sb="12" eb="14">
      <t>ジュウタク</t>
    </rPh>
    <phoneticPr fontId="1"/>
  </si>
  <si>
    <t>エラー</t>
    <phoneticPr fontId="1"/>
  </si>
  <si>
    <t>なし</t>
    <phoneticPr fontId="1"/>
  </si>
  <si>
    <t>－</t>
    <phoneticPr fontId="1"/>
  </si>
  <si>
    <t>サービス付き高齢者向け住宅</t>
    <rPh sb="4" eb="5">
      <t>ツ</t>
    </rPh>
    <rPh sb="6" eb="9">
      <t>コウレイシャ</t>
    </rPh>
    <rPh sb="9" eb="10">
      <t>ム</t>
    </rPh>
    <rPh sb="11" eb="13">
      <t>ジュウタク</t>
    </rPh>
    <phoneticPr fontId="1"/>
  </si>
  <si>
    <t>100％</t>
    <phoneticPr fontId="1"/>
  </si>
  <si>
    <t>問３(1) 日中の職員数に占める兼務者の割合</t>
    <rPh sb="0" eb="1">
      <t>トイ</t>
    </rPh>
    <rPh sb="6" eb="8">
      <t>ニッチュウ</t>
    </rPh>
    <rPh sb="9" eb="11">
      <t>ショクイン</t>
    </rPh>
    <rPh sb="11" eb="12">
      <t>スウ</t>
    </rPh>
    <rPh sb="13" eb="14">
      <t>シ</t>
    </rPh>
    <rPh sb="16" eb="18">
      <t>ケンム</t>
    </rPh>
    <rPh sb="18" eb="19">
      <t>シャ</t>
    </rPh>
    <rPh sb="20" eb="22">
      <t>ワリアイ</t>
    </rPh>
    <phoneticPr fontId="1"/>
  </si>
  <si>
    <t>【問３(1)兼務を含む日中の職員数で「０」と回答した施設を除く】</t>
    <rPh sb="6" eb="8">
      <t>ケンム</t>
    </rPh>
    <rPh sb="9" eb="10">
      <t>フク</t>
    </rPh>
    <rPh sb="11" eb="13">
      <t>ニッチュウ</t>
    </rPh>
    <rPh sb="14" eb="17">
      <t>ショクインスウ</t>
    </rPh>
    <rPh sb="22" eb="24">
      <t>カイトウ</t>
    </rPh>
    <rPh sb="26" eb="28">
      <t>シセツ</t>
    </rPh>
    <rPh sb="29" eb="30">
      <t>ノゾ</t>
    </rPh>
    <phoneticPr fontId="1"/>
  </si>
  <si>
    <t>80～100％未満</t>
    <rPh sb="7" eb="9">
      <t>ミマン</t>
    </rPh>
    <phoneticPr fontId="1"/>
  </si>
  <si>
    <t>問３(2)夜間の職員数（夜勤＋宿直）にしめる宿直の割合</t>
    <rPh sb="0" eb="1">
      <t>トイ</t>
    </rPh>
    <rPh sb="5" eb="7">
      <t>ヤカン</t>
    </rPh>
    <rPh sb="8" eb="11">
      <t>ショクインスウ</t>
    </rPh>
    <rPh sb="12" eb="14">
      <t>ヤキン</t>
    </rPh>
    <rPh sb="15" eb="17">
      <t>シュクチョク</t>
    </rPh>
    <rPh sb="22" eb="24">
      <t>シュクチョク</t>
    </rPh>
    <rPh sb="25" eb="27">
      <t>ワリアイ</t>
    </rPh>
    <phoneticPr fontId="1"/>
  </si>
  <si>
    <t>【問３(2)夜勤・宿直ともに「０」と回答した施設を除く】</t>
    <rPh sb="6" eb="8">
      <t>ヤキン</t>
    </rPh>
    <rPh sb="9" eb="11">
      <t>シュクチョク</t>
    </rPh>
    <rPh sb="18" eb="20">
      <t>カイトウ</t>
    </rPh>
    <rPh sb="22" eb="24">
      <t>シセツ</t>
    </rPh>
    <rPh sb="25" eb="26">
      <t>ノゾ</t>
    </rPh>
    <phoneticPr fontId="1"/>
  </si>
  <si>
    <t>30％未満</t>
    <rPh sb="3" eb="5">
      <t>ミマン</t>
    </rPh>
    <phoneticPr fontId="1"/>
  </si>
  <si>
    <t>30～50％未満</t>
    <rPh sb="6" eb="8">
      <t>ミマン</t>
    </rPh>
    <phoneticPr fontId="1"/>
  </si>
  <si>
    <t>１つ以上の介護保険事業所を併設または隣接しているホーム・住宅</t>
    <rPh sb="2" eb="4">
      <t>イジョウ</t>
    </rPh>
    <rPh sb="5" eb="7">
      <t>カイゴ</t>
    </rPh>
    <rPh sb="7" eb="9">
      <t>ホケン</t>
    </rPh>
    <rPh sb="9" eb="12">
      <t>ジギョウショ</t>
    </rPh>
    <rPh sb="13" eb="15">
      <t>ヘイセツ</t>
    </rPh>
    <rPh sb="18" eb="20">
      <t>リンセツ</t>
    </rPh>
    <rPh sb="28" eb="30">
      <t>ジュウタク</t>
    </rPh>
    <phoneticPr fontId="1"/>
  </si>
  <si>
    <t>問６(6) １人以上医療処置を要する入居者がいる割合</t>
    <rPh sb="0" eb="1">
      <t>トイ</t>
    </rPh>
    <rPh sb="7" eb="10">
      <t>ニンイジョウ</t>
    </rPh>
    <rPh sb="10" eb="12">
      <t>イリョウ</t>
    </rPh>
    <rPh sb="12" eb="14">
      <t>ショチ</t>
    </rPh>
    <rPh sb="15" eb="16">
      <t>ヨウ</t>
    </rPh>
    <rPh sb="18" eb="21">
      <t>ニュウキョシャ</t>
    </rPh>
    <rPh sb="24" eb="26">
      <t>ワリアイ</t>
    </rPh>
    <phoneticPr fontId="1"/>
  </si>
  <si>
    <t>除エラー</t>
    <rPh sb="0" eb="1">
      <t>ノゾ</t>
    </rPh>
    <phoneticPr fontId="1"/>
  </si>
  <si>
    <t>実施</t>
    <rPh sb="0" eb="2">
      <t>ジッシ</t>
    </rPh>
    <phoneticPr fontId="1"/>
  </si>
  <si>
    <t>非実施</t>
    <rPh sb="0" eb="1">
      <t>ヒ</t>
    </rPh>
    <rPh sb="1" eb="3">
      <t>ジッシ</t>
    </rPh>
    <phoneticPr fontId="1"/>
  </si>
  <si>
    <t>施設の看護職員がいる（兼務の場合を含む）</t>
    <rPh sb="0" eb="2">
      <t>シセツ</t>
    </rPh>
    <rPh sb="3" eb="5">
      <t>カンゴ</t>
    </rPh>
    <rPh sb="5" eb="7">
      <t>ショクイン</t>
    </rPh>
    <rPh sb="11" eb="13">
      <t>ケンム</t>
    </rPh>
    <rPh sb="14" eb="16">
      <t>バアイ</t>
    </rPh>
    <rPh sb="17" eb="18">
      <t>フク</t>
    </rPh>
    <phoneticPr fontId="1"/>
  </si>
  <si>
    <t>施設に職員がいる（兼務の場合を含む）</t>
    <rPh sb="0" eb="2">
      <t>シセツ</t>
    </rPh>
    <rPh sb="3" eb="5">
      <t>ショクイン</t>
    </rPh>
    <rPh sb="9" eb="11">
      <t>ケンム</t>
    </rPh>
    <rPh sb="12" eb="14">
      <t>バアイ</t>
    </rPh>
    <rPh sb="15" eb="16">
      <t>フク</t>
    </rPh>
    <phoneticPr fontId="1"/>
  </si>
  <si>
    <t>問12②　介護サービス等の利用状況　うち併設・隣接事業所からサービスを受けている利用者の割合－(1)訪問介護</t>
    <rPh sb="5" eb="7">
      <t>カイゴ</t>
    </rPh>
    <rPh sb="11" eb="12">
      <t>トウ</t>
    </rPh>
    <rPh sb="13" eb="15">
      <t>リヨウ</t>
    </rPh>
    <rPh sb="15" eb="17">
      <t>ジョウキョウ</t>
    </rPh>
    <rPh sb="20" eb="22">
      <t>ヘイセツ</t>
    </rPh>
    <rPh sb="23" eb="25">
      <t>リンセツ</t>
    </rPh>
    <rPh sb="25" eb="28">
      <t>ジギョウショ</t>
    </rPh>
    <rPh sb="35" eb="36">
      <t>ウ</t>
    </rPh>
    <rPh sb="50" eb="52">
      <t>ホウモン</t>
    </rPh>
    <rPh sb="52" eb="54">
      <t>カイゴ</t>
    </rPh>
    <phoneticPr fontId="1"/>
  </si>
  <si>
    <t>問12②　介護サービス等の利用状況　うち併設・隣接事業所からサービスを受けている利用者の割合－(2)訪問看護（医療保険によるものを含む）</t>
    <rPh sb="5" eb="7">
      <t>カイゴ</t>
    </rPh>
    <rPh sb="11" eb="12">
      <t>トウ</t>
    </rPh>
    <rPh sb="13" eb="15">
      <t>リヨウ</t>
    </rPh>
    <rPh sb="15" eb="17">
      <t>ジョウキョウ</t>
    </rPh>
    <rPh sb="20" eb="22">
      <t>ヘイセツ</t>
    </rPh>
    <rPh sb="23" eb="25">
      <t>リンセツ</t>
    </rPh>
    <rPh sb="25" eb="28">
      <t>ジギョウショ</t>
    </rPh>
    <rPh sb="35" eb="36">
      <t>ウ</t>
    </rPh>
    <rPh sb="50" eb="52">
      <t>ホウモン</t>
    </rPh>
    <rPh sb="52" eb="54">
      <t>カンゴ</t>
    </rPh>
    <rPh sb="55" eb="57">
      <t>イリョウ</t>
    </rPh>
    <rPh sb="57" eb="59">
      <t>ホケン</t>
    </rPh>
    <rPh sb="65" eb="66">
      <t>フク</t>
    </rPh>
    <phoneticPr fontId="1"/>
  </si>
  <si>
    <t>問12②　介護サービス等の利用状況　うち併設・隣接事業所からサービスを受けている利用者の割合－(3)通所介護、通所リハ</t>
    <rPh sb="5" eb="7">
      <t>カイゴ</t>
    </rPh>
    <rPh sb="11" eb="12">
      <t>トウ</t>
    </rPh>
    <rPh sb="13" eb="15">
      <t>リヨウ</t>
    </rPh>
    <rPh sb="15" eb="17">
      <t>ジョウキョウ</t>
    </rPh>
    <rPh sb="20" eb="22">
      <t>ヘイセツ</t>
    </rPh>
    <rPh sb="23" eb="25">
      <t>リンセツ</t>
    </rPh>
    <rPh sb="25" eb="28">
      <t>ジギョウショ</t>
    </rPh>
    <rPh sb="35" eb="36">
      <t>ウ</t>
    </rPh>
    <rPh sb="50" eb="54">
      <t>ツウショカイゴ</t>
    </rPh>
    <rPh sb="55" eb="57">
      <t>ツウショ</t>
    </rPh>
    <phoneticPr fontId="1"/>
  </si>
  <si>
    <t>問12②　介護サービス等の利用状況　うち併設・隣接事業所からサービスを受けている利用者の割合－(4)短期入所生活介護、短期入所療養介護</t>
    <rPh sb="5" eb="7">
      <t>カイゴ</t>
    </rPh>
    <rPh sb="11" eb="12">
      <t>トウ</t>
    </rPh>
    <rPh sb="13" eb="15">
      <t>リヨウ</t>
    </rPh>
    <rPh sb="15" eb="17">
      <t>ジョウキョウ</t>
    </rPh>
    <rPh sb="20" eb="22">
      <t>ヘイセツ</t>
    </rPh>
    <rPh sb="23" eb="25">
      <t>リンセツ</t>
    </rPh>
    <rPh sb="25" eb="28">
      <t>ジギョウショ</t>
    </rPh>
    <rPh sb="35" eb="36">
      <t>ウ</t>
    </rPh>
    <rPh sb="50" eb="52">
      <t>タンキ</t>
    </rPh>
    <rPh sb="52" eb="54">
      <t>ニュウショ</t>
    </rPh>
    <rPh sb="54" eb="56">
      <t>セイカツ</t>
    </rPh>
    <rPh sb="56" eb="58">
      <t>カイゴ</t>
    </rPh>
    <rPh sb="59" eb="61">
      <t>タンキ</t>
    </rPh>
    <rPh sb="61" eb="63">
      <t>ニュウショ</t>
    </rPh>
    <rPh sb="63" eb="65">
      <t>リョウヨウ</t>
    </rPh>
    <rPh sb="65" eb="67">
      <t>カイゴ</t>
    </rPh>
    <phoneticPr fontId="1"/>
  </si>
  <si>
    <t>問12②　介護サービス等の利用状況　うち併設・隣接事業所からサービスを受けている利用者の割合－(5)小規模多機能型居宅介護、複合型サービス</t>
    <rPh sb="5" eb="7">
      <t>カイゴ</t>
    </rPh>
    <rPh sb="11" eb="12">
      <t>トウ</t>
    </rPh>
    <rPh sb="13" eb="15">
      <t>リヨウ</t>
    </rPh>
    <rPh sb="15" eb="17">
      <t>ジョウキョウ</t>
    </rPh>
    <rPh sb="20" eb="22">
      <t>ヘイセツ</t>
    </rPh>
    <rPh sb="23" eb="25">
      <t>リンセツ</t>
    </rPh>
    <rPh sb="25" eb="28">
      <t>ジギョウショ</t>
    </rPh>
    <rPh sb="35" eb="36">
      <t>ウ</t>
    </rPh>
    <phoneticPr fontId="1"/>
  </si>
  <si>
    <t>問12②　介護サービス等の利用状況　うち併設・隣接事業所からサービスを受けている利用者の割合－(6)定期巡回・随時対応型訪問介護看護</t>
    <rPh sb="5" eb="7">
      <t>カイゴ</t>
    </rPh>
    <rPh sb="11" eb="12">
      <t>トウ</t>
    </rPh>
    <rPh sb="13" eb="15">
      <t>リヨウ</t>
    </rPh>
    <rPh sb="15" eb="17">
      <t>ジョウキョウ</t>
    </rPh>
    <rPh sb="20" eb="22">
      <t>ヘイセツ</t>
    </rPh>
    <rPh sb="23" eb="25">
      <t>リンセツ</t>
    </rPh>
    <rPh sb="25" eb="28">
      <t>ジギョウショ</t>
    </rPh>
    <rPh sb="35" eb="36">
      <t>ウ</t>
    </rPh>
    <phoneticPr fontId="1"/>
  </si>
  <si>
    <t>問12③　介護サービス等の利用状況　うち併設・隣接事業所以外の同一グループの事業所からサービスを受けている利用者の割合－(1)訪問看護</t>
    <rPh sb="5" eb="7">
      <t>カイゴ</t>
    </rPh>
    <rPh sb="11" eb="12">
      <t>トウ</t>
    </rPh>
    <rPh sb="13" eb="15">
      <t>リヨウ</t>
    </rPh>
    <rPh sb="15" eb="17">
      <t>ジョウキョウ</t>
    </rPh>
    <rPh sb="20" eb="22">
      <t>ヘイセツ</t>
    </rPh>
    <rPh sb="23" eb="25">
      <t>リンセツ</t>
    </rPh>
    <rPh sb="25" eb="28">
      <t>ジギョウショ</t>
    </rPh>
    <rPh sb="48" eb="49">
      <t>ウ</t>
    </rPh>
    <rPh sb="63" eb="65">
      <t>ホウモン</t>
    </rPh>
    <rPh sb="65" eb="67">
      <t>カンゴ</t>
    </rPh>
    <phoneticPr fontId="1"/>
  </si>
  <si>
    <t>問12③　介護サービス等の利用状況　うち併設・隣接事業所以外の同一グループの事業所からサービスを受けている利用者の割合－(2)訪問看護（医療保険によるものを含む）</t>
    <rPh sb="5" eb="7">
      <t>カイゴ</t>
    </rPh>
    <rPh sb="11" eb="12">
      <t>トウ</t>
    </rPh>
    <rPh sb="13" eb="15">
      <t>リヨウ</t>
    </rPh>
    <rPh sb="15" eb="17">
      <t>ジョウキョウ</t>
    </rPh>
    <rPh sb="20" eb="22">
      <t>ヘイセツ</t>
    </rPh>
    <rPh sb="23" eb="25">
      <t>リンセツ</t>
    </rPh>
    <rPh sb="25" eb="28">
      <t>ジギョウショ</t>
    </rPh>
    <rPh sb="48" eb="49">
      <t>ウ</t>
    </rPh>
    <rPh sb="63" eb="65">
      <t>ホウモン</t>
    </rPh>
    <rPh sb="65" eb="67">
      <t>カンゴ</t>
    </rPh>
    <rPh sb="68" eb="70">
      <t>イリョウ</t>
    </rPh>
    <rPh sb="70" eb="72">
      <t>ホケン</t>
    </rPh>
    <rPh sb="78" eb="79">
      <t>フク</t>
    </rPh>
    <phoneticPr fontId="1"/>
  </si>
  <si>
    <t>問12③　介護サービス等の利用状況　うち併設・隣接事業所以外の同一グループの事業所からサービスを受けている利用者の割合－(3)通所介護、通所リハ</t>
    <rPh sb="5" eb="7">
      <t>カイゴ</t>
    </rPh>
    <rPh sb="11" eb="12">
      <t>トウ</t>
    </rPh>
    <rPh sb="13" eb="15">
      <t>リヨウ</t>
    </rPh>
    <rPh sb="15" eb="17">
      <t>ジョウキョウ</t>
    </rPh>
    <rPh sb="20" eb="22">
      <t>ヘイセツ</t>
    </rPh>
    <rPh sb="23" eb="25">
      <t>リンセツ</t>
    </rPh>
    <rPh sb="25" eb="28">
      <t>ジギョウショ</t>
    </rPh>
    <rPh sb="48" eb="49">
      <t>ウ</t>
    </rPh>
    <rPh sb="63" eb="67">
      <t>ツウショカイゴ</t>
    </rPh>
    <rPh sb="68" eb="70">
      <t>ツウショ</t>
    </rPh>
    <phoneticPr fontId="1"/>
  </si>
  <si>
    <t>問12③　介護サービス等の利用状況　うち併設・隣接事業所以外の同一グループの事業所からサービスを受けている利用者の割合－(4)短期入所生活介護、短期入所療養介護</t>
    <rPh sb="5" eb="7">
      <t>カイゴ</t>
    </rPh>
    <rPh sb="11" eb="12">
      <t>トウ</t>
    </rPh>
    <rPh sb="13" eb="15">
      <t>リヨウ</t>
    </rPh>
    <rPh sb="15" eb="17">
      <t>ジョウキョウ</t>
    </rPh>
    <rPh sb="20" eb="22">
      <t>ヘイセツ</t>
    </rPh>
    <rPh sb="23" eb="25">
      <t>リンセツ</t>
    </rPh>
    <rPh sb="25" eb="28">
      <t>ジギョウショ</t>
    </rPh>
    <rPh sb="48" eb="49">
      <t>ウ</t>
    </rPh>
    <rPh sb="63" eb="65">
      <t>タンキ</t>
    </rPh>
    <rPh sb="65" eb="67">
      <t>ニュウショ</t>
    </rPh>
    <rPh sb="67" eb="69">
      <t>セイカツ</t>
    </rPh>
    <rPh sb="69" eb="71">
      <t>カイゴ</t>
    </rPh>
    <rPh sb="72" eb="74">
      <t>タンキ</t>
    </rPh>
    <rPh sb="74" eb="76">
      <t>ニュウショ</t>
    </rPh>
    <rPh sb="76" eb="78">
      <t>リョウヨウ</t>
    </rPh>
    <rPh sb="78" eb="80">
      <t>カイゴ</t>
    </rPh>
    <phoneticPr fontId="1"/>
  </si>
  <si>
    <t>問12③　介護サービス等の利用状況　うち併設・隣接事業所以外の同一グループの事業所からサービスを受けている利用者の割合－(5)小規模多機能型居宅介護、複合型サービス</t>
    <rPh sb="5" eb="7">
      <t>カイゴ</t>
    </rPh>
    <rPh sb="11" eb="12">
      <t>トウ</t>
    </rPh>
    <rPh sb="13" eb="15">
      <t>リヨウ</t>
    </rPh>
    <rPh sb="15" eb="17">
      <t>ジョウキョウ</t>
    </rPh>
    <rPh sb="20" eb="22">
      <t>ヘイセツ</t>
    </rPh>
    <rPh sb="23" eb="25">
      <t>リンセツ</t>
    </rPh>
    <rPh sb="25" eb="28">
      <t>ジギョウショ</t>
    </rPh>
    <rPh sb="48" eb="49">
      <t>ウ</t>
    </rPh>
    <phoneticPr fontId="1"/>
  </si>
  <si>
    <t>問12③　介護サービス等の利用状況　うち併設・隣接事業所以外の同一グループの事業所からサービスを受けている利用者の割合－(6)定期巡回・随時対応型訪問介護看護</t>
    <rPh sb="5" eb="7">
      <t>カイゴ</t>
    </rPh>
    <rPh sb="11" eb="12">
      <t>トウ</t>
    </rPh>
    <rPh sb="13" eb="15">
      <t>リヨウ</t>
    </rPh>
    <rPh sb="15" eb="17">
      <t>ジョウキョウ</t>
    </rPh>
    <rPh sb="20" eb="22">
      <t>ヘイセツ</t>
    </rPh>
    <rPh sb="23" eb="25">
      <t>リンセツ</t>
    </rPh>
    <rPh sb="25" eb="28">
      <t>ジギョウショ</t>
    </rPh>
    <rPh sb="48" eb="49">
      <t>ウ</t>
    </rPh>
    <phoneticPr fontId="1"/>
  </si>
  <si>
    <t>問12①　介護サービス等の利用者総数の介護サービス利用入居者数に対する割合－(1)訪問介護</t>
    <rPh sb="0" eb="1">
      <t>トイ</t>
    </rPh>
    <rPh sb="5" eb="7">
      <t>カイゴ</t>
    </rPh>
    <rPh sb="11" eb="12">
      <t>トウ</t>
    </rPh>
    <rPh sb="13" eb="16">
      <t>リヨウシャ</t>
    </rPh>
    <rPh sb="16" eb="18">
      <t>ソウスウ</t>
    </rPh>
    <rPh sb="19" eb="21">
      <t>カイゴ</t>
    </rPh>
    <rPh sb="25" eb="27">
      <t>リヨウ</t>
    </rPh>
    <rPh sb="27" eb="30">
      <t>ニュウキョシャ</t>
    </rPh>
    <rPh sb="30" eb="31">
      <t>スウ</t>
    </rPh>
    <rPh sb="32" eb="33">
      <t>タイ</t>
    </rPh>
    <rPh sb="35" eb="37">
      <t>ワリアイ</t>
    </rPh>
    <rPh sb="41" eb="43">
      <t>ホウモン</t>
    </rPh>
    <rPh sb="43" eb="45">
      <t>カイゴ</t>
    </rPh>
    <phoneticPr fontId="1"/>
  </si>
  <si>
    <t>問12①　介護サービス等の利用者総数の介護サービス利用入居者数に対する割合－(2)訪問看護（医療保険によるものを含む）</t>
    <rPh sb="0" eb="1">
      <t>トイ</t>
    </rPh>
    <rPh sb="5" eb="7">
      <t>カイゴ</t>
    </rPh>
    <rPh sb="11" eb="12">
      <t>トウ</t>
    </rPh>
    <rPh sb="13" eb="16">
      <t>リヨウシャ</t>
    </rPh>
    <rPh sb="16" eb="18">
      <t>ソウスウ</t>
    </rPh>
    <rPh sb="41" eb="43">
      <t>ホウモン</t>
    </rPh>
    <rPh sb="43" eb="45">
      <t>カンゴ</t>
    </rPh>
    <rPh sb="46" eb="48">
      <t>イリョウ</t>
    </rPh>
    <rPh sb="48" eb="50">
      <t>ホケン</t>
    </rPh>
    <rPh sb="56" eb="57">
      <t>フク</t>
    </rPh>
    <phoneticPr fontId="1"/>
  </si>
  <si>
    <t>問12①　介護サービス等の利用者総数の介護サービス利用入居者数に対する割合－(3)通所介護、通所リハ</t>
    <rPh sb="0" eb="1">
      <t>トイ</t>
    </rPh>
    <rPh sb="5" eb="7">
      <t>カイゴ</t>
    </rPh>
    <rPh sb="11" eb="12">
      <t>トウ</t>
    </rPh>
    <rPh sb="13" eb="16">
      <t>リヨウシャ</t>
    </rPh>
    <rPh sb="16" eb="18">
      <t>ソウスウ</t>
    </rPh>
    <rPh sb="41" eb="45">
      <t>ツウショカイゴ</t>
    </rPh>
    <rPh sb="46" eb="48">
      <t>ツウショ</t>
    </rPh>
    <phoneticPr fontId="1"/>
  </si>
  <si>
    <t>問12①　介護サービス等の利用者総数の介護サービス利用入居者数に対する割合－(4)短期入所生活介護、短期入所療養介護</t>
    <rPh sb="0" eb="1">
      <t>トイ</t>
    </rPh>
    <rPh sb="5" eb="7">
      <t>カイゴ</t>
    </rPh>
    <rPh sb="11" eb="12">
      <t>トウ</t>
    </rPh>
    <rPh sb="13" eb="16">
      <t>リヨウシャ</t>
    </rPh>
    <rPh sb="16" eb="18">
      <t>ソウスウ</t>
    </rPh>
    <rPh sb="41" eb="43">
      <t>タンキ</t>
    </rPh>
    <rPh sb="43" eb="45">
      <t>ニュウショ</t>
    </rPh>
    <rPh sb="45" eb="47">
      <t>セイカツ</t>
    </rPh>
    <rPh sb="47" eb="49">
      <t>カイゴ</t>
    </rPh>
    <rPh sb="50" eb="52">
      <t>タンキ</t>
    </rPh>
    <rPh sb="52" eb="54">
      <t>ニュウショ</t>
    </rPh>
    <rPh sb="54" eb="56">
      <t>リョウヨウ</t>
    </rPh>
    <rPh sb="56" eb="58">
      <t>カイゴ</t>
    </rPh>
    <phoneticPr fontId="1"/>
  </si>
  <si>
    <t>問12①　介護サービス等の利用者総数の介護サービス利用入居者数に対する割合－(5)小規模多機能型居宅介護、複合型サービス</t>
    <rPh sb="0" eb="1">
      <t>トイ</t>
    </rPh>
    <rPh sb="5" eb="7">
      <t>カイゴ</t>
    </rPh>
    <rPh sb="11" eb="12">
      <t>トウ</t>
    </rPh>
    <rPh sb="13" eb="16">
      <t>リヨウシャ</t>
    </rPh>
    <rPh sb="16" eb="18">
      <t>ソウスウ</t>
    </rPh>
    <rPh sb="41" eb="44">
      <t>ショウキボ</t>
    </rPh>
    <rPh sb="44" eb="48">
      <t>タキノウガタ</t>
    </rPh>
    <rPh sb="48" eb="50">
      <t>キョタク</t>
    </rPh>
    <rPh sb="50" eb="52">
      <t>カイゴ</t>
    </rPh>
    <rPh sb="53" eb="56">
      <t>フクゴウガタ</t>
    </rPh>
    <phoneticPr fontId="1"/>
  </si>
  <si>
    <t>問12①　介護サービス等の利用者総数の介護サービス利用入居者数に対する割合－(6)定期巡回・随時対応型訪問介護看護</t>
    <rPh sb="0" eb="1">
      <t>トイ</t>
    </rPh>
    <rPh sb="5" eb="7">
      <t>カイゴ</t>
    </rPh>
    <rPh sb="11" eb="12">
      <t>トウ</t>
    </rPh>
    <rPh sb="13" eb="16">
      <t>リヨウシャ</t>
    </rPh>
    <rPh sb="16" eb="18">
      <t>ソウスウ</t>
    </rPh>
    <rPh sb="41" eb="43">
      <t>テイキ</t>
    </rPh>
    <rPh sb="43" eb="45">
      <t>ジュンカイ</t>
    </rPh>
    <rPh sb="46" eb="48">
      <t>ズイジ</t>
    </rPh>
    <rPh sb="48" eb="51">
      <t>タイオウガタ</t>
    </rPh>
    <rPh sb="51" eb="53">
      <t>ホウモン</t>
    </rPh>
    <rPh sb="53" eb="55">
      <t>カイゴ</t>
    </rPh>
    <rPh sb="55" eb="57">
      <t>カンゴ</t>
    </rPh>
    <phoneticPr fontId="1"/>
  </si>
  <si>
    <t>問14(2) 訪問診療の延べ利用者が、訪問診療または往診が提供された延べ利用者数に占める割合（（問14(1)-問14(2)）÷問14(1)）</t>
    <rPh sb="0" eb="1">
      <t>トイ</t>
    </rPh>
    <rPh sb="7" eb="9">
      <t>ホウモン</t>
    </rPh>
    <rPh sb="9" eb="11">
      <t>シンリョウ</t>
    </rPh>
    <rPh sb="12" eb="13">
      <t>ノ</t>
    </rPh>
    <rPh sb="14" eb="16">
      <t>リヨウ</t>
    </rPh>
    <rPh sb="16" eb="17">
      <t>シャ</t>
    </rPh>
    <rPh sb="19" eb="21">
      <t>ホウモン</t>
    </rPh>
    <rPh sb="21" eb="23">
      <t>シンリョウ</t>
    </rPh>
    <rPh sb="26" eb="28">
      <t>オウシン</t>
    </rPh>
    <rPh sb="29" eb="31">
      <t>テイキョウ</t>
    </rPh>
    <rPh sb="34" eb="35">
      <t>ノ</t>
    </rPh>
    <rPh sb="36" eb="39">
      <t>リヨウシャ</t>
    </rPh>
    <rPh sb="39" eb="40">
      <t>スウ</t>
    </rPh>
    <rPh sb="41" eb="42">
      <t>シ</t>
    </rPh>
    <rPh sb="44" eb="46">
      <t>ワリアイ</t>
    </rPh>
    <rPh sb="48" eb="49">
      <t>トイ</t>
    </rPh>
    <rPh sb="55" eb="56">
      <t>トイ</t>
    </rPh>
    <rPh sb="63" eb="64">
      <t>トイ</t>
    </rPh>
    <phoneticPr fontId="1"/>
  </si>
  <si>
    <t>50～80％未満</t>
    <rPh sb="6" eb="8">
      <t>ミマン</t>
    </rPh>
    <phoneticPr fontId="1"/>
  </si>
  <si>
    <t>80,000円/月未満</t>
    <rPh sb="9" eb="11">
      <t>ミマン</t>
    </rPh>
    <phoneticPr fontId="1"/>
  </si>
  <si>
    <t>100,000～120,000円未満</t>
    <rPh sb="15" eb="16">
      <t>エン</t>
    </rPh>
    <rPh sb="16" eb="18">
      <t>ミマン</t>
    </rPh>
    <phoneticPr fontId="1"/>
  </si>
  <si>
    <t>120,000～140,000円未満</t>
    <rPh sb="15" eb="16">
      <t>エン</t>
    </rPh>
    <rPh sb="16" eb="18">
      <t>ミマン</t>
    </rPh>
    <phoneticPr fontId="1"/>
  </si>
  <si>
    <t>140,000～160,000円未満</t>
    <rPh sb="15" eb="16">
      <t>エン</t>
    </rPh>
    <rPh sb="16" eb="18">
      <t>ミマン</t>
    </rPh>
    <phoneticPr fontId="1"/>
  </si>
  <si>
    <t>160,000～180,000円未満</t>
    <rPh sb="15" eb="16">
      <t>エン</t>
    </rPh>
    <rPh sb="16" eb="18">
      <t>ミマン</t>
    </rPh>
    <phoneticPr fontId="1"/>
  </si>
  <si>
    <t>180,000～200,000円未満</t>
    <rPh sb="15" eb="16">
      <t>エン</t>
    </rPh>
    <rPh sb="16" eb="18">
      <t>ミマン</t>
    </rPh>
    <phoneticPr fontId="1"/>
  </si>
  <si>
    <t>200,000～250,000円未満</t>
    <rPh sb="15" eb="16">
      <t>エン</t>
    </rPh>
    <rPh sb="16" eb="18">
      <t>ミマン</t>
    </rPh>
    <phoneticPr fontId="1"/>
  </si>
  <si>
    <t>250,000～300,000円未満</t>
    <rPh sb="15" eb="16">
      <t>エン</t>
    </rPh>
    <rPh sb="16" eb="18">
      <t>ミマン</t>
    </rPh>
    <phoneticPr fontId="1"/>
  </si>
  <si>
    <t>300,000円以上</t>
    <rPh sb="7" eb="8">
      <t>エン</t>
    </rPh>
    <rPh sb="8" eb="10">
      <t>イジョウ</t>
    </rPh>
    <phoneticPr fontId="1"/>
  </si>
  <si>
    <t>10,000,000円以上</t>
    <rPh sb="10" eb="11">
      <t>エン</t>
    </rPh>
    <rPh sb="11" eb="13">
      <t>イジョウ</t>
    </rPh>
    <phoneticPr fontId="1"/>
  </si>
  <si>
    <t>50～75％未満</t>
    <rPh sb="6" eb="8">
      <t>ミマン</t>
    </rPh>
    <phoneticPr fontId="1"/>
  </si>
  <si>
    <t>75～90％未満</t>
    <rPh sb="6" eb="8">
      <t>ミマン</t>
    </rPh>
    <phoneticPr fontId="1"/>
  </si>
  <si>
    <t>問３(2) 夜間の職員数－夜勤＋宿直</t>
    <rPh sb="0" eb="1">
      <t>トイ</t>
    </rPh>
    <rPh sb="6" eb="8">
      <t>ヤカン</t>
    </rPh>
    <rPh sb="9" eb="11">
      <t>ショクイン</t>
    </rPh>
    <rPh sb="11" eb="12">
      <t>スウ</t>
    </rPh>
    <rPh sb="13" eb="15">
      <t>ヤキン</t>
    </rPh>
    <rPh sb="16" eb="18">
      <t>シュクチョク</t>
    </rPh>
    <phoneticPr fontId="1"/>
  </si>
  <si>
    <t>８～10箇所</t>
    <rPh sb="4" eb="6">
      <t>カショ</t>
    </rPh>
    <phoneticPr fontId="1"/>
  </si>
  <si>
    <t>６～７箇所</t>
    <rPh sb="3" eb="5">
      <t>カショ</t>
    </rPh>
    <phoneticPr fontId="1"/>
  </si>
  <si>
    <t>０人</t>
    <rPh sb="1" eb="2">
      <t>ヒト</t>
    </rPh>
    <phoneticPr fontId="1"/>
  </si>
  <si>
    <t>０円/月未満</t>
    <rPh sb="1" eb="2">
      <t>エン</t>
    </rPh>
    <rPh sb="3" eb="4">
      <t>ツキ</t>
    </rPh>
    <rPh sb="4" eb="6">
      <t>ミマン</t>
    </rPh>
    <phoneticPr fontId="1"/>
  </si>
  <si>
    <t>13㎡未満</t>
    <rPh sb="3" eb="5">
      <t>ミマン</t>
    </rPh>
    <phoneticPr fontId="1"/>
  </si>
  <si>
    <t>13～18㎡未満</t>
    <rPh sb="6" eb="8">
      <t>ミマン</t>
    </rPh>
    <phoneticPr fontId="1"/>
  </si>
  <si>
    <t>18～25㎡未満</t>
    <rPh sb="6" eb="8">
      <t>ミマン</t>
    </rPh>
    <phoneticPr fontId="1"/>
  </si>
  <si>
    <t>30㎡以上</t>
    <rPh sb="3" eb="5">
      <t>イジョウ</t>
    </rPh>
    <phoneticPr fontId="1"/>
  </si>
  <si>
    <t>問８(4) 看取り１件にかかる業務時間（追加集計）</t>
    <rPh sb="0" eb="1">
      <t>トイ</t>
    </rPh>
    <rPh sb="6" eb="8">
      <t>ミト</t>
    </rPh>
    <rPh sb="10" eb="11">
      <t>ケン</t>
    </rPh>
    <rPh sb="15" eb="17">
      <t>ギョウム</t>
    </rPh>
    <rPh sb="17" eb="19">
      <t>ジカン</t>
    </rPh>
    <rPh sb="20" eb="22">
      <t>ツイカ</t>
    </rPh>
    <rPh sb="22" eb="24">
      <t>シュウケイ</t>
    </rPh>
    <phoneticPr fontId="1"/>
  </si>
  <si>
    <t>０時間</t>
    <rPh sb="1" eb="3">
      <t>ジカン</t>
    </rPh>
    <phoneticPr fontId="1"/>
  </si>
  <si>
    <t>５時間未満</t>
    <rPh sb="1" eb="3">
      <t>ジカン</t>
    </rPh>
    <rPh sb="3" eb="5">
      <t>ミマン</t>
    </rPh>
    <phoneticPr fontId="1"/>
  </si>
  <si>
    <t>５～10時間未満</t>
    <rPh sb="4" eb="6">
      <t>ジカン</t>
    </rPh>
    <rPh sb="6" eb="8">
      <t>ミマン</t>
    </rPh>
    <phoneticPr fontId="1"/>
  </si>
  <si>
    <t>10～20時間未満</t>
    <rPh sb="5" eb="7">
      <t>ジカン</t>
    </rPh>
    <rPh sb="7" eb="9">
      <t>ミマン</t>
    </rPh>
    <phoneticPr fontId="1"/>
  </si>
  <si>
    <t>20～30時間未満</t>
    <rPh sb="5" eb="7">
      <t>ジカン</t>
    </rPh>
    <rPh sb="7" eb="9">
      <t>ミマン</t>
    </rPh>
    <phoneticPr fontId="1"/>
  </si>
  <si>
    <t>30～50時間未満</t>
    <rPh sb="5" eb="7">
      <t>ジカン</t>
    </rPh>
    <rPh sb="7" eb="9">
      <t>ミマン</t>
    </rPh>
    <phoneticPr fontId="1"/>
  </si>
  <si>
    <t>50～100時間未満</t>
    <rPh sb="6" eb="8">
      <t>ジカン</t>
    </rPh>
    <rPh sb="8" eb="10">
      <t>ミマン</t>
    </rPh>
    <phoneticPr fontId="1"/>
  </si>
  <si>
    <t>100時間以上</t>
    <rPh sb="3" eb="5">
      <t>ジカン</t>
    </rPh>
    <rPh sb="5" eb="7">
      <t>イジョウ</t>
    </rPh>
    <phoneticPr fontId="1"/>
  </si>
  <si>
    <t>平均(時間)</t>
    <rPh sb="0" eb="1">
      <t>ヒラ</t>
    </rPh>
    <rPh sb="1" eb="2">
      <t>タモツ</t>
    </rPh>
    <rPh sb="3" eb="5">
      <t>ジカン</t>
    </rPh>
    <phoneticPr fontId="1"/>
  </si>
  <si>
    <t>問６(6)医療処置を要する入居者数　平均人数：人数積み上げの値÷件数</t>
    <rPh sb="0" eb="1">
      <t>トイ</t>
    </rPh>
    <rPh sb="5" eb="7">
      <t>イリョウ</t>
    </rPh>
    <rPh sb="7" eb="9">
      <t>ショチ</t>
    </rPh>
    <rPh sb="10" eb="11">
      <t>ヨウ</t>
    </rPh>
    <rPh sb="13" eb="16">
      <t>ニュウキョシャ</t>
    </rPh>
    <rPh sb="16" eb="17">
      <t>スウ</t>
    </rPh>
    <rPh sb="18" eb="20">
      <t>ヘイキン</t>
    </rPh>
    <rPh sb="20" eb="22">
      <t>ニンズウ</t>
    </rPh>
    <rPh sb="23" eb="25">
      <t>ニンズウ</t>
    </rPh>
    <rPh sb="25" eb="26">
      <t>ツ</t>
    </rPh>
    <rPh sb="27" eb="28">
      <t>ア</t>
    </rPh>
    <rPh sb="30" eb="31">
      <t>アタイ</t>
    </rPh>
    <rPh sb="32" eb="34">
      <t>ケンスウ</t>
    </rPh>
    <phoneticPr fontId="2"/>
  </si>
  <si>
    <t>平均人数</t>
    <rPh sb="0" eb="2">
      <t>ヘイキン</t>
    </rPh>
    <rPh sb="2" eb="4">
      <t>ニンズウ</t>
    </rPh>
    <phoneticPr fontId="1"/>
  </si>
  <si>
    <t>０を含める</t>
    <rPh sb="2" eb="3">
      <t>フク</t>
    </rPh>
    <phoneticPr fontId="1"/>
  </si>
  <si>
    <t>０を含めない</t>
    <rPh sb="2" eb="3">
      <t>フク</t>
    </rPh>
    <phoneticPr fontId="1"/>
  </si>
  <si>
    <t>入居者総数に占める割合の平均値</t>
    <rPh sb="0" eb="3">
      <t>ニュウキョシャ</t>
    </rPh>
    <rPh sb="3" eb="5">
      <t>ソウスウ</t>
    </rPh>
    <rPh sb="6" eb="7">
      <t>シ</t>
    </rPh>
    <rPh sb="9" eb="11">
      <t>ワリアイ</t>
    </rPh>
    <rPh sb="12" eb="15">
      <t>ヘイキンチ</t>
    </rPh>
    <phoneticPr fontId="2"/>
  </si>
  <si>
    <t>40～60％未満</t>
    <rPh sb="6" eb="8">
      <t>ミマン</t>
    </rPh>
    <phoneticPr fontId="1"/>
  </si>
  <si>
    <t>60～80％未満</t>
    <rPh sb="6" eb="8">
      <t>ミマン</t>
    </rPh>
    <phoneticPr fontId="1"/>
  </si>
  <si>
    <t>【問13(1)①ａ～ｃの合計が０の施設を除く】</t>
    <rPh sb="12" eb="14">
      <t>ゴウケイ</t>
    </rPh>
    <rPh sb="17" eb="19">
      <t>シセツ</t>
    </rPh>
    <rPh sb="20" eb="21">
      <t>ノゾ</t>
    </rPh>
    <phoneticPr fontId="1"/>
  </si>
  <si>
    <r>
      <t xml:space="preserve">割合
</t>
    </r>
    <r>
      <rPr>
        <sz val="8"/>
        <rFont val="ＭＳ 明朝"/>
        <family val="1"/>
        <charset val="128"/>
      </rPr>
      <t>(除エラー)</t>
    </r>
    <rPh sb="0" eb="2">
      <t>ワリアイ</t>
    </rPh>
    <rPh sb="4" eb="5">
      <t>ジョ</t>
    </rPh>
    <phoneticPr fontId="1"/>
  </si>
  <si>
    <t>問13①訪問診療および往診を利用している割合（追加集計）－(2)要支援１・２</t>
    <rPh sb="4" eb="6">
      <t>ホウモン</t>
    </rPh>
    <rPh sb="6" eb="8">
      <t>シンリョウ</t>
    </rPh>
    <rPh sb="11" eb="13">
      <t>オウシン</t>
    </rPh>
    <rPh sb="14" eb="16">
      <t>リヨウ</t>
    </rPh>
    <rPh sb="20" eb="22">
      <t>ワリアイ</t>
    </rPh>
    <rPh sb="23" eb="25">
      <t>ツイカ</t>
    </rPh>
    <rPh sb="25" eb="27">
      <t>シュウケイ</t>
    </rPh>
    <rPh sb="32" eb="35">
      <t>ヨウシエン</t>
    </rPh>
    <phoneticPr fontId="1"/>
  </si>
  <si>
    <t>問13①訪問診療および往診を利用している割合（追加集計）－(4)要介護２</t>
    <rPh sb="4" eb="6">
      <t>ホウモン</t>
    </rPh>
    <rPh sb="6" eb="8">
      <t>シンリョウ</t>
    </rPh>
    <rPh sb="11" eb="13">
      <t>オウシン</t>
    </rPh>
    <rPh sb="14" eb="16">
      <t>リヨウ</t>
    </rPh>
    <rPh sb="20" eb="22">
      <t>ワリアイ</t>
    </rPh>
    <rPh sb="23" eb="25">
      <t>ツイカ</t>
    </rPh>
    <rPh sb="25" eb="27">
      <t>シュウケイ</t>
    </rPh>
    <rPh sb="32" eb="35">
      <t>ヨウカイゴ</t>
    </rPh>
    <phoneticPr fontId="1"/>
  </si>
  <si>
    <t>問13①訪問診療および往診を利用している割合（追加集計）－(3)要介護１</t>
    <rPh sb="4" eb="6">
      <t>ホウモン</t>
    </rPh>
    <rPh sb="6" eb="8">
      <t>シンリョウ</t>
    </rPh>
    <rPh sb="11" eb="13">
      <t>オウシン</t>
    </rPh>
    <rPh sb="14" eb="16">
      <t>リヨウ</t>
    </rPh>
    <rPh sb="20" eb="22">
      <t>ワリアイ</t>
    </rPh>
    <rPh sb="23" eb="25">
      <t>ツイカ</t>
    </rPh>
    <rPh sb="25" eb="27">
      <t>シュウケイ</t>
    </rPh>
    <rPh sb="32" eb="35">
      <t>ヨウカイゴ</t>
    </rPh>
    <phoneticPr fontId="1"/>
  </si>
  <si>
    <t>問13①訪問診療および往診を利用している割合（追加集計）－(6)要介護４・５</t>
    <rPh sb="4" eb="6">
      <t>ホウモン</t>
    </rPh>
    <rPh sb="6" eb="8">
      <t>シンリョウ</t>
    </rPh>
    <rPh sb="11" eb="13">
      <t>オウシン</t>
    </rPh>
    <rPh sb="14" eb="16">
      <t>リヨウ</t>
    </rPh>
    <rPh sb="20" eb="22">
      <t>ワリアイ</t>
    </rPh>
    <rPh sb="23" eb="25">
      <t>ツイカ</t>
    </rPh>
    <rPh sb="25" eb="27">
      <t>シュウケイ</t>
    </rPh>
    <rPh sb="32" eb="35">
      <t>ヨウカイゴ</t>
    </rPh>
    <phoneticPr fontId="1"/>
  </si>
  <si>
    <t>問13①訪問診療および往診を利用している割合（追加集計）－(5)要介護３</t>
    <rPh sb="4" eb="6">
      <t>ホウモン</t>
    </rPh>
    <rPh sb="6" eb="8">
      <t>シンリョウ</t>
    </rPh>
    <rPh sb="11" eb="13">
      <t>オウシン</t>
    </rPh>
    <rPh sb="14" eb="16">
      <t>リヨウ</t>
    </rPh>
    <rPh sb="20" eb="22">
      <t>ワリアイ</t>
    </rPh>
    <rPh sb="23" eb="25">
      <t>ツイカ</t>
    </rPh>
    <rPh sb="25" eb="27">
      <t>シュウケイ</t>
    </rPh>
    <rPh sb="32" eb="35">
      <t>ヨウカイゴ</t>
    </rPh>
    <phoneticPr fontId="1"/>
  </si>
  <si>
    <t>50～100％未満</t>
    <rPh sb="7" eb="9">
      <t>ミマン</t>
    </rPh>
    <phoneticPr fontId="1"/>
  </si>
  <si>
    <t>常勤＋非常勤</t>
    <rPh sb="0" eb="2">
      <t>ジョウキン</t>
    </rPh>
    <rPh sb="3" eb="6">
      <t>ヒジョウキン</t>
    </rPh>
    <phoneticPr fontId="1"/>
  </si>
  <si>
    <t>問６(6) 医療処置を要する入居者数　入居者総数に占める割合の平均値：人数積み上げの値÷入居者総数</t>
    <rPh sb="0" eb="1">
      <t>トイ</t>
    </rPh>
    <rPh sb="6" eb="8">
      <t>イリョウ</t>
    </rPh>
    <rPh sb="8" eb="10">
      <t>ショチ</t>
    </rPh>
    <rPh sb="11" eb="12">
      <t>ヨウ</t>
    </rPh>
    <rPh sb="14" eb="17">
      <t>ニュウキョシャ</t>
    </rPh>
    <rPh sb="17" eb="18">
      <t>スウ</t>
    </rPh>
    <rPh sb="19" eb="22">
      <t>ニュウキョシャ</t>
    </rPh>
    <rPh sb="22" eb="24">
      <t>ソウスウ</t>
    </rPh>
    <rPh sb="25" eb="26">
      <t>シ</t>
    </rPh>
    <rPh sb="28" eb="30">
      <t>ワリアイ</t>
    </rPh>
    <rPh sb="31" eb="34">
      <t>ヘイキンチ</t>
    </rPh>
    <rPh sb="35" eb="37">
      <t>ニンズウ</t>
    </rPh>
    <rPh sb="37" eb="38">
      <t>ツ</t>
    </rPh>
    <rPh sb="39" eb="40">
      <t>ア</t>
    </rPh>
    <rPh sb="42" eb="43">
      <t>アタイ</t>
    </rPh>
    <rPh sb="44" eb="47">
      <t>ニュウキョシャ</t>
    </rPh>
    <rPh sb="47" eb="49">
      <t>ソウスウ</t>
    </rPh>
    <phoneticPr fontId="2"/>
  </si>
  <si>
    <t>問15(2)利用が多い訪問診療および往診を行っている医療機関の利用者（訪問診療および往診利用者に占める利用者数の割合）（母数０を除く）</t>
    <rPh sb="0" eb="1">
      <t>トイ</t>
    </rPh>
    <rPh sb="6" eb="8">
      <t>リヨウ</t>
    </rPh>
    <rPh sb="9" eb="10">
      <t>オオ</t>
    </rPh>
    <rPh sb="11" eb="13">
      <t>ホウモン</t>
    </rPh>
    <rPh sb="13" eb="15">
      <t>シンリョウ</t>
    </rPh>
    <rPh sb="18" eb="20">
      <t>オウシン</t>
    </rPh>
    <rPh sb="21" eb="22">
      <t>オコナ</t>
    </rPh>
    <rPh sb="26" eb="28">
      <t>イリョウ</t>
    </rPh>
    <rPh sb="28" eb="30">
      <t>キカン</t>
    </rPh>
    <rPh sb="31" eb="34">
      <t>リヨウシャ</t>
    </rPh>
    <rPh sb="35" eb="37">
      <t>ホウモン</t>
    </rPh>
    <rPh sb="37" eb="39">
      <t>シンリョウ</t>
    </rPh>
    <rPh sb="42" eb="44">
      <t>オウシン</t>
    </rPh>
    <rPh sb="44" eb="47">
      <t>リヨウシャ</t>
    </rPh>
    <rPh sb="48" eb="49">
      <t>シ</t>
    </rPh>
    <rPh sb="51" eb="54">
      <t>リヨウシャ</t>
    </rPh>
    <rPh sb="54" eb="55">
      <t>スウ</t>
    </rPh>
    <rPh sb="56" eb="58">
      <t>ワリアイ</t>
    </rPh>
    <rPh sb="60" eb="62">
      <t>ボスウ</t>
    </rPh>
    <rPh sb="64" eb="65">
      <t>ノゾ</t>
    </rPh>
    <phoneticPr fontId="1"/>
  </si>
  <si>
    <t>40％以上</t>
    <rPh sb="3" eb="5">
      <t>イジョウ</t>
    </rPh>
    <phoneticPr fontId="1"/>
  </si>
  <si>
    <t>20％以上</t>
    <rPh sb="3" eb="5">
      <t>イジョウ</t>
    </rPh>
    <phoneticPr fontId="1"/>
  </si>
  <si>
    <t>問11(1) 介護保険サービスを利用している入居者の入居者総数に対する割合</t>
    <rPh sb="0" eb="1">
      <t>トイ</t>
    </rPh>
    <rPh sb="7" eb="9">
      <t>カイゴ</t>
    </rPh>
    <rPh sb="9" eb="11">
      <t>ホケン</t>
    </rPh>
    <rPh sb="16" eb="18">
      <t>リヨウ</t>
    </rPh>
    <rPh sb="22" eb="25">
      <t>ニュウキョシャ</t>
    </rPh>
    <rPh sb="26" eb="29">
      <t>ニュウキョシャ</t>
    </rPh>
    <rPh sb="29" eb="31">
      <t>ソウスウ</t>
    </rPh>
    <rPh sb="32" eb="33">
      <t>タイ</t>
    </rPh>
    <rPh sb="35" eb="37">
      <t>ワリアイ</t>
    </rPh>
    <phoneticPr fontId="1"/>
  </si>
  <si>
    <t>問11(1) 介護保険サービスを利用している入居者の要介護度別入居者数（要支援１～要介護５合計）に対する割合</t>
    <rPh sb="0" eb="1">
      <t>トイ</t>
    </rPh>
    <rPh sb="7" eb="9">
      <t>カイゴ</t>
    </rPh>
    <rPh sb="9" eb="11">
      <t>ホケン</t>
    </rPh>
    <rPh sb="16" eb="18">
      <t>リヨウ</t>
    </rPh>
    <rPh sb="22" eb="25">
      <t>ニュウキョシャ</t>
    </rPh>
    <rPh sb="26" eb="30">
      <t>ヨウカイゴド</t>
    </rPh>
    <rPh sb="30" eb="31">
      <t>ベツ</t>
    </rPh>
    <rPh sb="31" eb="34">
      <t>ニュウキョシャ</t>
    </rPh>
    <rPh sb="34" eb="35">
      <t>カズ</t>
    </rPh>
    <rPh sb="36" eb="39">
      <t>ヨウシエン</t>
    </rPh>
    <rPh sb="41" eb="44">
      <t>ヨウカイゴ</t>
    </rPh>
    <rPh sb="45" eb="47">
      <t>ゴウケイ</t>
    </rPh>
    <rPh sb="49" eb="50">
      <t>タイ</t>
    </rPh>
    <rPh sb="52" eb="54">
      <t>ワリアイ</t>
    </rPh>
    <phoneticPr fontId="1"/>
  </si>
  <si>
    <t>０％</t>
  </si>
  <si>
    <t>０人</t>
  </si>
  <si>
    <t>０回</t>
    <rPh sb="1" eb="2">
      <t>カイ</t>
    </rPh>
    <phoneticPr fontId="1"/>
  </si>
  <si>
    <t>０機関</t>
    <rPh sb="1" eb="3">
      <t>キカン</t>
    </rPh>
    <phoneticPr fontId="1"/>
  </si>
  <si>
    <t>０日</t>
    <rPh sb="1" eb="2">
      <t>ニチ</t>
    </rPh>
    <phoneticPr fontId="1"/>
  </si>
  <si>
    <t>１級地</t>
    <rPh sb="1" eb="3">
      <t>キュウチ</t>
    </rPh>
    <phoneticPr fontId="10"/>
  </si>
  <si>
    <t>２級地</t>
    <rPh sb="1" eb="3">
      <t>キュウチ</t>
    </rPh>
    <phoneticPr fontId="10"/>
  </si>
  <si>
    <t>３級地</t>
    <rPh sb="1" eb="3">
      <t>キュウチ</t>
    </rPh>
    <phoneticPr fontId="10"/>
  </si>
  <si>
    <t>４級地</t>
    <rPh sb="1" eb="3">
      <t>キュウチ</t>
    </rPh>
    <phoneticPr fontId="10"/>
  </si>
  <si>
    <t>５級地</t>
    <rPh sb="1" eb="3">
      <t>キュウチ</t>
    </rPh>
    <phoneticPr fontId="10"/>
  </si>
  <si>
    <t>６級地</t>
    <rPh sb="1" eb="3">
      <t>キュウチ</t>
    </rPh>
    <phoneticPr fontId="10"/>
  </si>
  <si>
    <t>その他</t>
    <rPh sb="2" eb="3">
      <t>タ</t>
    </rPh>
    <phoneticPr fontId="10"/>
  </si>
  <si>
    <t>ｻｰﾋﾞｽ付き高齢者向け住宅</t>
    <phoneticPr fontId="1"/>
  </si>
  <si>
    <t>級地区分</t>
    <rPh sb="0" eb="2">
      <t>キュウチ</t>
    </rPh>
    <rPh sb="2" eb="4">
      <t>クブン</t>
    </rPh>
    <phoneticPr fontId="1"/>
  </si>
  <si>
    <t>都市区分</t>
    <rPh sb="0" eb="2">
      <t>トシ</t>
    </rPh>
    <rPh sb="2" eb="4">
      <t>クブン</t>
    </rPh>
    <phoneticPr fontId="1"/>
  </si>
  <si>
    <t>指定都市・特別区</t>
  </si>
  <si>
    <t>特例市</t>
  </si>
  <si>
    <t>中核市</t>
  </si>
  <si>
    <t>その他の市</t>
  </si>
  <si>
    <t>町村</t>
  </si>
  <si>
    <t>30,000円未満</t>
    <rPh sb="6" eb="7">
      <t>エン</t>
    </rPh>
    <rPh sb="7" eb="9">
      <t>ミマン</t>
    </rPh>
    <phoneticPr fontId="1"/>
  </si>
  <si>
    <t>30,000～40,000円未満</t>
    <rPh sb="13" eb="14">
      <t>エン</t>
    </rPh>
    <rPh sb="14" eb="16">
      <t>ミマン</t>
    </rPh>
    <phoneticPr fontId="1"/>
  </si>
  <si>
    <t>40,000～50,000円未満</t>
    <rPh sb="13" eb="14">
      <t>エン</t>
    </rPh>
    <rPh sb="14" eb="16">
      <t>ミマン</t>
    </rPh>
    <phoneticPr fontId="1"/>
  </si>
  <si>
    <t>50,000～60,000円未満</t>
    <rPh sb="13" eb="14">
      <t>エン</t>
    </rPh>
    <rPh sb="14" eb="16">
      <t>ミマン</t>
    </rPh>
    <phoneticPr fontId="1"/>
  </si>
  <si>
    <t>60,000～70,000円未満</t>
    <rPh sb="13" eb="14">
      <t>エン</t>
    </rPh>
    <rPh sb="14" eb="16">
      <t>ミマン</t>
    </rPh>
    <phoneticPr fontId="1"/>
  </si>
  <si>
    <t>70,000～80,000円未満</t>
    <rPh sb="13" eb="14">
      <t>エン</t>
    </rPh>
    <rPh sb="14" eb="16">
      <t>ミマン</t>
    </rPh>
    <phoneticPr fontId="1"/>
  </si>
  <si>
    <t>80,000～100,000円未満</t>
    <rPh sb="14" eb="15">
      <t>エン</t>
    </rPh>
    <rPh sb="15" eb="17">
      <t>ミマン</t>
    </rPh>
    <phoneticPr fontId="1"/>
  </si>
  <si>
    <t>200,000円以上</t>
    <rPh sb="7" eb="8">
      <t>エン</t>
    </rPh>
    <rPh sb="8" eb="10">
      <t>イジョウ</t>
    </rPh>
    <phoneticPr fontId="1"/>
  </si>
  <si>
    <t>【問13(1)①ｃが０の施設を除く】</t>
    <rPh sb="12" eb="14">
      <t>シセツ</t>
    </rPh>
    <rPh sb="15" eb="16">
      <t>ノゾ</t>
    </rPh>
    <phoneticPr fontId="1"/>
  </si>
  <si>
    <t>非特定施設</t>
    <rPh sb="0" eb="1">
      <t>ヒ</t>
    </rPh>
    <rPh sb="1" eb="3">
      <t>トクテイ</t>
    </rPh>
    <rPh sb="3" eb="5">
      <t>シセツ</t>
    </rPh>
    <phoneticPr fontId="1"/>
  </si>
  <si>
    <t>問２(3) 特定施設入居者生活介護の指定</t>
    <rPh sb="0" eb="1">
      <t>トイ</t>
    </rPh>
    <rPh sb="6" eb="8">
      <t>トクテイ</t>
    </rPh>
    <rPh sb="8" eb="10">
      <t>シセツ</t>
    </rPh>
    <rPh sb="10" eb="13">
      <t>ニュウキョシャ</t>
    </rPh>
    <rPh sb="13" eb="15">
      <t>セイカツ</t>
    </rPh>
    <rPh sb="15" eb="17">
      <t>カイゴ</t>
    </rPh>
    <rPh sb="18" eb="20">
      <t>シテイ</t>
    </rPh>
    <phoneticPr fontId="1"/>
  </si>
  <si>
    <t>問４(2)②③利用料金総額月額換算　(問4(2)②a + b + c + d + e) + (問4(2)③b ÷問4(2)③d)</t>
    <rPh sb="0" eb="1">
      <t>トイ</t>
    </rPh>
    <rPh sb="7" eb="9">
      <t>リヨウ</t>
    </rPh>
    <rPh sb="9" eb="11">
      <t>リョウキン</t>
    </rPh>
    <rPh sb="11" eb="13">
      <t>ソウガク</t>
    </rPh>
    <rPh sb="13" eb="15">
      <t>ゲツガク</t>
    </rPh>
    <rPh sb="15" eb="17">
      <t>カンサン</t>
    </rPh>
    <rPh sb="19" eb="20">
      <t>トイ</t>
    </rPh>
    <rPh sb="47" eb="48">
      <t>トイ</t>
    </rPh>
    <rPh sb="56" eb="57">
      <t>トイ</t>
    </rPh>
    <phoneticPr fontId="1"/>
  </si>
  <si>
    <t>問４(2)②③（前払い金考慮後）家賃 問4(2)②a + (問4(2)③b ÷問4(2)③d)</t>
    <rPh sb="0" eb="1">
      <t>トイ</t>
    </rPh>
    <rPh sb="8" eb="10">
      <t>マエバラ</t>
    </rPh>
    <rPh sb="11" eb="12">
      <t>キン</t>
    </rPh>
    <rPh sb="12" eb="14">
      <t>コウリョ</t>
    </rPh>
    <rPh sb="14" eb="15">
      <t>ノチ</t>
    </rPh>
    <rPh sb="16" eb="18">
      <t>ヤチン</t>
    </rPh>
    <phoneticPr fontId="1"/>
  </si>
  <si>
    <t>※平均要介護度が1.5未満の施設を「軽度者中心」、1.5～3.0未満の施設を「中程度」。3.0以上の施設を「重度者中心」として集計した</t>
    <rPh sb="1" eb="3">
      <t>ヘイキン</t>
    </rPh>
    <rPh sb="3" eb="6">
      <t>ヨウカイゴ</t>
    </rPh>
    <rPh sb="6" eb="7">
      <t>ド</t>
    </rPh>
    <rPh sb="11" eb="13">
      <t>ミマン</t>
    </rPh>
    <rPh sb="14" eb="16">
      <t>シセツ</t>
    </rPh>
    <rPh sb="18" eb="20">
      <t>ケイド</t>
    </rPh>
    <rPh sb="20" eb="21">
      <t>シャ</t>
    </rPh>
    <rPh sb="21" eb="23">
      <t>チュウシン</t>
    </rPh>
    <rPh sb="32" eb="34">
      <t>ミマン</t>
    </rPh>
    <rPh sb="35" eb="37">
      <t>シセツ</t>
    </rPh>
    <rPh sb="39" eb="42">
      <t>チュウテイド</t>
    </rPh>
    <rPh sb="47" eb="49">
      <t>イジョウ</t>
    </rPh>
    <rPh sb="50" eb="52">
      <t>シセツ</t>
    </rPh>
    <rPh sb="54" eb="56">
      <t>ジュウド</t>
    </rPh>
    <rPh sb="56" eb="57">
      <t>シャ</t>
    </rPh>
    <rPh sb="57" eb="59">
      <t>チュウシン</t>
    </rPh>
    <rPh sb="63" eb="65">
      <t>シュウケイ</t>
    </rPh>
    <phoneticPr fontId="1"/>
  </si>
  <si>
    <t>問６(4) 要支援・要介護者の割合 要支援１～２、要介護１～５の入居者数合計 ÷ 入居者総数</t>
    <rPh sb="0" eb="1">
      <t>トイ</t>
    </rPh>
    <rPh sb="6" eb="9">
      <t>ヨウシエン</t>
    </rPh>
    <rPh sb="10" eb="11">
      <t>ヨウ</t>
    </rPh>
    <rPh sb="11" eb="14">
      <t>カイゴシャ</t>
    </rPh>
    <rPh sb="15" eb="17">
      <t>ワリアイ</t>
    </rPh>
    <rPh sb="18" eb="21">
      <t>ヨウシエン</t>
    </rPh>
    <rPh sb="25" eb="28">
      <t>ヨウカイゴ</t>
    </rPh>
    <rPh sb="32" eb="35">
      <t>ニュウキョシャ</t>
    </rPh>
    <rPh sb="35" eb="36">
      <t>スウ</t>
    </rPh>
    <rPh sb="36" eb="38">
      <t>ゴウケイ</t>
    </rPh>
    <rPh sb="41" eb="44">
      <t>ニュウキョシャ</t>
    </rPh>
    <rPh sb="44" eb="46">
      <t>ソウスウ</t>
    </rPh>
    <phoneticPr fontId="1"/>
  </si>
  <si>
    <t>問８(3) 退去者数に占める施設での看取り割合（追加集計）　：　問8(3)①居室 ②一時介護室や健康管理室 で亡くなった人数 ÷ 問8(1) 退去者数</t>
    <rPh sb="0" eb="1">
      <t>トイ</t>
    </rPh>
    <rPh sb="6" eb="8">
      <t>タイキョ</t>
    </rPh>
    <rPh sb="8" eb="9">
      <t>シャ</t>
    </rPh>
    <rPh sb="9" eb="10">
      <t>スウ</t>
    </rPh>
    <rPh sb="11" eb="12">
      <t>シ</t>
    </rPh>
    <rPh sb="14" eb="16">
      <t>シセツ</t>
    </rPh>
    <rPh sb="18" eb="20">
      <t>ミト</t>
    </rPh>
    <rPh sb="21" eb="23">
      <t>ワリアイ</t>
    </rPh>
    <rPh sb="24" eb="26">
      <t>ツイカ</t>
    </rPh>
    <rPh sb="26" eb="28">
      <t>シュウケイ</t>
    </rPh>
    <rPh sb="32" eb="33">
      <t>トイ</t>
    </rPh>
    <rPh sb="38" eb="40">
      <t>キョシツ</t>
    </rPh>
    <rPh sb="42" eb="44">
      <t>イチジ</t>
    </rPh>
    <rPh sb="44" eb="47">
      <t>カイゴシツ</t>
    </rPh>
    <rPh sb="48" eb="50">
      <t>ケンコウ</t>
    </rPh>
    <rPh sb="50" eb="53">
      <t>カンリシツ</t>
    </rPh>
    <rPh sb="55" eb="56">
      <t>ナ</t>
    </rPh>
    <rPh sb="60" eb="62">
      <t>ニンズウ</t>
    </rPh>
    <rPh sb="65" eb="66">
      <t>トイ</t>
    </rPh>
    <rPh sb="71" eb="73">
      <t>タイキョ</t>
    </rPh>
    <rPh sb="73" eb="74">
      <t>シャ</t>
    </rPh>
    <rPh sb="74" eb="75">
      <t>スウ</t>
    </rPh>
    <phoneticPr fontId="1"/>
  </si>
  <si>
    <t>問13①訪問診療および往診を利用している割合（追加集計）－(1)自立　：　問13(1)a ÷ (a + b + c)</t>
    <rPh sb="4" eb="6">
      <t>ホウモン</t>
    </rPh>
    <rPh sb="6" eb="8">
      <t>シンリョウ</t>
    </rPh>
    <rPh sb="11" eb="13">
      <t>オウシン</t>
    </rPh>
    <rPh sb="14" eb="16">
      <t>リヨウ</t>
    </rPh>
    <rPh sb="20" eb="22">
      <t>ワリアイ</t>
    </rPh>
    <rPh sb="23" eb="25">
      <t>ツイカ</t>
    </rPh>
    <rPh sb="25" eb="27">
      <t>シュウケイ</t>
    </rPh>
    <rPh sb="32" eb="34">
      <t>ジリツ</t>
    </rPh>
    <rPh sb="37" eb="38">
      <t>トイ</t>
    </rPh>
    <phoneticPr fontId="1"/>
  </si>
  <si>
    <t>問13①在医総管の算定要件を満たす人の割合（追加集計）－(1)自立  ：問13(1)a ÷ (a + b + c)</t>
    <rPh sb="4" eb="5">
      <t>ザイ</t>
    </rPh>
    <rPh sb="5" eb="6">
      <t>イ</t>
    </rPh>
    <rPh sb="6" eb="7">
      <t>ソウ</t>
    </rPh>
    <rPh sb="7" eb="8">
      <t>カン</t>
    </rPh>
    <rPh sb="9" eb="11">
      <t>サンテイ</t>
    </rPh>
    <rPh sb="11" eb="13">
      <t>ヨウケン</t>
    </rPh>
    <rPh sb="14" eb="15">
      <t>ミ</t>
    </rPh>
    <rPh sb="17" eb="18">
      <t>ヒト</t>
    </rPh>
    <rPh sb="19" eb="21">
      <t>ワリアイ</t>
    </rPh>
    <rPh sb="22" eb="24">
      <t>ツイカ</t>
    </rPh>
    <rPh sb="24" eb="26">
      <t>シュウケイ</t>
    </rPh>
    <rPh sb="31" eb="33">
      <t>ジリツ</t>
    </rPh>
    <phoneticPr fontId="1"/>
  </si>
  <si>
    <t>問18(5) 介護職員の離職率：問18（5）③÷（問18（5）①－問18（5）②＋問18（5）③）</t>
    <rPh sb="0" eb="1">
      <t>トイ</t>
    </rPh>
    <rPh sb="7" eb="9">
      <t>カイゴ</t>
    </rPh>
    <rPh sb="9" eb="11">
      <t>ショクイン</t>
    </rPh>
    <rPh sb="12" eb="14">
      <t>リショク</t>
    </rPh>
    <rPh sb="14" eb="15">
      <t>リツ</t>
    </rPh>
    <phoneticPr fontId="1"/>
  </si>
  <si>
    <t>問18(5) 介護職員の採用率　：問18（5）②÷（問18（5）①－問18（5）②＋問18（5）③）</t>
    <rPh sb="0" eb="1">
      <t>トイ</t>
    </rPh>
    <rPh sb="7" eb="9">
      <t>カイゴ</t>
    </rPh>
    <rPh sb="9" eb="11">
      <t>ショクイン</t>
    </rPh>
    <rPh sb="12" eb="14">
      <t>サイヨウ</t>
    </rPh>
    <rPh sb="14" eb="15">
      <t>リツ</t>
    </rPh>
    <rPh sb="17" eb="18">
      <t>トイ</t>
    </rPh>
    <rPh sb="26" eb="27">
      <t>トイ</t>
    </rPh>
    <rPh sb="34" eb="35">
      <t>トイ</t>
    </rPh>
    <rPh sb="42" eb="43">
      <t>トイ</t>
    </rPh>
    <phoneticPr fontId="1"/>
  </si>
  <si>
    <t>【問６(1)入居者総数で「０人」かつ問11(1)介護保険サービスを利用している入居者数で「０人」と回答した施設を除く】</t>
    <rPh sb="6" eb="9">
      <t>ニュウキョシャ</t>
    </rPh>
    <rPh sb="9" eb="11">
      <t>ソウスウ</t>
    </rPh>
    <rPh sb="14" eb="15">
      <t>ニン</t>
    </rPh>
    <rPh sb="18" eb="19">
      <t>トイ</t>
    </rPh>
    <rPh sb="24" eb="26">
      <t>カイゴ</t>
    </rPh>
    <rPh sb="26" eb="28">
      <t>ホケン</t>
    </rPh>
    <rPh sb="33" eb="35">
      <t>リヨウ</t>
    </rPh>
    <rPh sb="39" eb="42">
      <t>ニュウキョシャ</t>
    </rPh>
    <rPh sb="42" eb="43">
      <t>スウ</t>
    </rPh>
    <rPh sb="46" eb="47">
      <t>ヒト</t>
    </rPh>
    <rPh sb="49" eb="51">
      <t>カイトウ</t>
    </rPh>
    <rPh sb="53" eb="55">
      <t>シセツ</t>
    </rPh>
    <rPh sb="56" eb="57">
      <t>ノゾ</t>
    </rPh>
    <phoneticPr fontId="1"/>
  </si>
  <si>
    <t>【問６(4)②～⑨計で「０人」かつ問11(1)介護保険サービスを利用している入居者数で「０人」と回答した施設を除く】</t>
    <rPh sb="9" eb="10">
      <t>ケイ</t>
    </rPh>
    <rPh sb="13" eb="14">
      <t>ニン</t>
    </rPh>
    <rPh sb="17" eb="18">
      <t>トイ</t>
    </rPh>
    <rPh sb="23" eb="25">
      <t>カイゴ</t>
    </rPh>
    <rPh sb="25" eb="27">
      <t>ホケン</t>
    </rPh>
    <rPh sb="32" eb="34">
      <t>リヨウ</t>
    </rPh>
    <rPh sb="38" eb="41">
      <t>ニュウキョシャ</t>
    </rPh>
    <rPh sb="41" eb="42">
      <t>スウ</t>
    </rPh>
    <rPh sb="45" eb="46">
      <t>ヒト</t>
    </rPh>
    <rPh sb="48" eb="50">
      <t>カイトウ</t>
    </rPh>
    <rPh sb="52" eb="54">
      <t>シセツ</t>
    </rPh>
    <rPh sb="55" eb="56">
      <t>ノゾ</t>
    </rPh>
    <phoneticPr fontId="1"/>
  </si>
  <si>
    <t>－</t>
    <phoneticPr fontId="1"/>
  </si>
  <si>
    <t>サービス付き高齢者向け住宅</t>
    <phoneticPr fontId="1"/>
  </si>
  <si>
    <t>100％</t>
    <phoneticPr fontId="1"/>
  </si>
  <si>
    <t>０％</t>
    <phoneticPr fontId="1"/>
  </si>
  <si>
    <t>ｻｰﾋﾞｽ付き高齢者向け住宅</t>
    <phoneticPr fontId="1"/>
  </si>
  <si>
    <t>　</t>
    <phoneticPr fontId="1"/>
  </si>
  <si>
    <t>ｻｰﾋﾞｽ付き高齢者向け住宅</t>
    <phoneticPr fontId="1"/>
  </si>
  <si>
    <t>　</t>
    <phoneticPr fontId="1"/>
  </si>
  <si>
    <t>100％</t>
    <phoneticPr fontId="1"/>
  </si>
  <si>
    <t>※認知症Ⅲ～Mの割合が15％未満を「重度認知症少」、15～30％を「重度認知症中」、30％以上を「重度認知症多」とした</t>
    <phoneticPr fontId="1"/>
  </si>
  <si>
    <t>エラー</t>
    <phoneticPr fontId="1"/>
  </si>
  <si>
    <t>－</t>
    <phoneticPr fontId="1"/>
  </si>
  <si>
    <t>サービス付き高齢者向け住宅</t>
    <phoneticPr fontId="1"/>
  </si>
  <si>
    <t>エラー</t>
    <phoneticPr fontId="1"/>
  </si>
  <si>
    <t>100％</t>
    <phoneticPr fontId="1"/>
  </si>
  <si>
    <t>１機関</t>
    <phoneticPr fontId="1"/>
  </si>
  <si>
    <t>２機関</t>
    <phoneticPr fontId="1"/>
  </si>
  <si>
    <t>３機関</t>
    <phoneticPr fontId="1"/>
  </si>
  <si>
    <t>４機関</t>
    <phoneticPr fontId="1"/>
  </si>
  <si>
    <t>５機関</t>
    <phoneticPr fontId="1"/>
  </si>
  <si>
    <t>０％</t>
    <phoneticPr fontId="1"/>
  </si>
  <si>
    <t>【平成26年度　厚生労働省　老人保健事業推進費等補助金事業】
「高齢者向け住まいに関するアンケート調査」
単純集計表</t>
    <rPh sb="53" eb="55">
      <t>タンジュン</t>
    </rPh>
    <rPh sb="55" eb="57">
      <t>シュウケイ</t>
    </rPh>
    <rPh sb="57" eb="58">
      <t>ヒョウ</t>
    </rPh>
    <phoneticPr fontId="1"/>
  </si>
</sst>
</file>

<file path=xl/styles.xml><?xml version="1.0" encoding="utf-8"?>
<styleSheet xmlns="http://schemas.openxmlformats.org/spreadsheetml/2006/main">
  <numFmts count="4">
    <numFmt numFmtId="176" formatCode="\N\=#,##0"/>
    <numFmt numFmtId="177" formatCode="0.0"/>
    <numFmt numFmtId="178" formatCode="#,##0.0&quot;円&quot;"/>
    <numFmt numFmtId="179" formatCode="#,##0.0"/>
  </numFmts>
  <fonts count="14">
    <font>
      <sz val="10"/>
      <name val="ＭＳ 明朝"/>
      <family val="1"/>
      <charset val="128"/>
    </font>
    <font>
      <sz val="6"/>
      <name val="ＭＳ 明朝"/>
      <family val="1"/>
      <charset val="128"/>
    </font>
    <font>
      <sz val="9"/>
      <name val="ＭＳ 明朝"/>
      <family val="1"/>
      <charset val="128"/>
    </font>
    <font>
      <sz val="10"/>
      <name val="ＭＳ ゴシック"/>
      <family val="3"/>
      <charset val="128"/>
    </font>
    <font>
      <sz val="9"/>
      <name val="ＭＳ ゴシック"/>
      <family val="3"/>
      <charset val="128"/>
    </font>
    <font>
      <sz val="8"/>
      <name val="ＭＳ Ｐ明朝"/>
      <family val="1"/>
      <charset val="128"/>
    </font>
    <font>
      <sz val="9"/>
      <name val="ＭＳ Ｐ明朝"/>
      <family val="1"/>
      <charset val="128"/>
    </font>
    <font>
      <b/>
      <sz val="9"/>
      <name val="ＭＳ 明朝"/>
      <family val="1"/>
      <charset val="128"/>
    </font>
    <font>
      <sz val="8"/>
      <name val="ＭＳ 明朝"/>
      <family val="1"/>
      <charset val="128"/>
    </font>
    <font>
      <sz val="8.5"/>
      <name val="ＭＳ Ｐ明朝"/>
      <family val="1"/>
      <charset val="128"/>
    </font>
    <font>
      <sz val="10"/>
      <color rgb="FF3F3F76"/>
      <name val="ＭＳ 明朝"/>
      <family val="2"/>
      <charset val="128"/>
    </font>
    <font>
      <sz val="16"/>
      <name val="ＭＳ Ｐゴシック"/>
      <family val="3"/>
      <charset val="128"/>
    </font>
    <font>
      <sz val="22"/>
      <name val="ＭＳ Ｐゴシック"/>
      <family val="3"/>
      <charset val="128"/>
    </font>
    <font>
      <sz val="10"/>
      <color theme="1"/>
      <name val="ＭＳ 明朝"/>
      <family val="2"/>
      <charset val="128"/>
    </font>
  </fonts>
  <fills count="2">
    <fill>
      <patternFill patternType="none"/>
    </fill>
    <fill>
      <patternFill patternType="gray125"/>
    </fill>
  </fills>
  <borders count="2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bottom/>
      <diagonal/>
    </border>
  </borders>
  <cellStyleXfs count="3">
    <xf numFmtId="0" fontId="0" fillId="0" borderId="0">
      <alignment vertical="center"/>
    </xf>
    <xf numFmtId="38" fontId="13" fillId="0" borderId="0" applyFont="0" applyFill="0" applyBorder="0" applyAlignment="0" applyProtection="0">
      <alignment vertical="center"/>
    </xf>
    <xf numFmtId="0" fontId="13" fillId="0" borderId="0">
      <alignment vertical="center"/>
    </xf>
  </cellStyleXfs>
  <cellXfs count="203">
    <xf numFmtId="0" fontId="0" fillId="0" borderId="0" xfId="0">
      <alignment vertical="center"/>
    </xf>
    <xf numFmtId="0" fontId="2" fillId="0" borderId="0" xfId="0" applyFont="1" applyFill="1">
      <alignment vertical="center"/>
    </xf>
    <xf numFmtId="176" fontId="2" fillId="0" borderId="9" xfId="0" applyNumberFormat="1" applyFont="1" applyFill="1" applyBorder="1" applyAlignment="1">
      <alignment horizontal="center" vertical="center"/>
    </xf>
    <xf numFmtId="177" fontId="2" fillId="0" borderId="7" xfId="0" applyNumberFormat="1" applyFont="1" applyFill="1" applyBorder="1">
      <alignment vertical="center"/>
    </xf>
    <xf numFmtId="177" fontId="2" fillId="0" borderId="8" xfId="0" applyNumberFormat="1" applyFont="1" applyFill="1" applyBorder="1">
      <alignment vertical="center"/>
    </xf>
    <xf numFmtId="177" fontId="2" fillId="0" borderId="9" xfId="0" applyNumberFormat="1" applyFont="1" applyFill="1" applyBorder="1">
      <alignment vertical="center"/>
    </xf>
    <xf numFmtId="177" fontId="2" fillId="0" borderId="10" xfId="0" applyNumberFormat="1" applyFont="1" applyFill="1" applyBorder="1" applyAlignment="1">
      <alignment horizontal="right" vertical="center"/>
    </xf>
    <xf numFmtId="0" fontId="2" fillId="0" borderId="0" xfId="0" applyFont="1" applyFill="1" applyBorder="1">
      <alignment vertical="center"/>
    </xf>
    <xf numFmtId="178" fontId="2" fillId="0" borderId="0" xfId="0" applyNumberFormat="1" applyFont="1" applyFill="1" applyBorder="1" applyAlignment="1">
      <alignment horizontal="centerContinuous" vertical="center"/>
    </xf>
    <xf numFmtId="3" fontId="2" fillId="0" borderId="7" xfId="0" applyNumberFormat="1" applyFont="1" applyFill="1" applyBorder="1" applyAlignment="1">
      <alignment vertical="center"/>
    </xf>
    <xf numFmtId="3" fontId="2" fillId="0" borderId="8" xfId="0" applyNumberFormat="1" applyFont="1" applyFill="1" applyBorder="1" applyAlignment="1">
      <alignment vertical="center"/>
    </xf>
    <xf numFmtId="3" fontId="2" fillId="0" borderId="9" xfId="0" applyNumberFormat="1" applyFont="1" applyFill="1" applyBorder="1" applyAlignment="1">
      <alignment vertical="center"/>
    </xf>
    <xf numFmtId="177" fontId="2" fillId="0" borderId="7" xfId="0" applyNumberFormat="1" applyFont="1" applyFill="1" applyBorder="1" applyAlignment="1">
      <alignment vertical="center"/>
    </xf>
    <xf numFmtId="177" fontId="2" fillId="0" borderId="8" xfId="0" applyNumberFormat="1" applyFont="1" applyFill="1" applyBorder="1" applyAlignment="1">
      <alignment vertical="center"/>
    </xf>
    <xf numFmtId="177" fontId="2" fillId="0" borderId="9" xfId="0" applyNumberFormat="1" applyFont="1" applyFill="1" applyBorder="1" applyAlignment="1">
      <alignment vertical="center"/>
    </xf>
    <xf numFmtId="177" fontId="2" fillId="0" borderId="0" xfId="0" applyNumberFormat="1" applyFont="1" applyFill="1" applyBorder="1" applyAlignment="1">
      <alignment vertical="center"/>
    </xf>
    <xf numFmtId="177" fontId="2" fillId="0" borderId="7" xfId="0" applyNumberFormat="1" applyFont="1" applyFill="1" applyBorder="1" applyAlignment="1">
      <alignment horizontal="right" vertical="center"/>
    </xf>
    <xf numFmtId="177" fontId="2" fillId="0" borderId="8" xfId="0" applyNumberFormat="1" applyFont="1" applyFill="1" applyBorder="1" applyAlignment="1">
      <alignment horizontal="right" vertical="center"/>
    </xf>
    <xf numFmtId="177" fontId="2" fillId="0" borderId="9" xfId="0" applyNumberFormat="1" applyFont="1" applyFill="1" applyBorder="1" applyAlignment="1">
      <alignment horizontal="right" vertical="center"/>
    </xf>
    <xf numFmtId="3" fontId="2" fillId="0" borderId="7" xfId="0" applyNumberFormat="1" applyFont="1" applyFill="1" applyBorder="1">
      <alignment vertical="center"/>
    </xf>
    <xf numFmtId="3" fontId="2" fillId="0" borderId="8" xfId="0" applyNumberFormat="1" applyFont="1" applyFill="1" applyBorder="1">
      <alignment vertical="center"/>
    </xf>
    <xf numFmtId="3" fontId="2" fillId="0" borderId="9" xfId="0" applyNumberFormat="1" applyFont="1" applyFill="1" applyBorder="1">
      <alignment vertical="center"/>
    </xf>
    <xf numFmtId="176" fontId="2" fillId="0" borderId="4" xfId="0" applyNumberFormat="1" applyFont="1" applyFill="1" applyBorder="1" applyAlignment="1">
      <alignment vertical="center"/>
    </xf>
    <xf numFmtId="176" fontId="2" fillId="0" borderId="6" xfId="0" applyNumberFormat="1" applyFont="1" applyFill="1" applyBorder="1" applyAlignment="1">
      <alignment vertical="center"/>
    </xf>
    <xf numFmtId="49" fontId="2" fillId="0" borderId="0" xfId="0" applyNumberFormat="1" applyFont="1" applyFill="1">
      <alignment vertical="center"/>
    </xf>
    <xf numFmtId="178" fontId="2" fillId="0" borderId="9" xfId="0" applyNumberFormat="1" applyFont="1" applyFill="1" applyBorder="1" applyAlignment="1">
      <alignment horizontal="center" vertical="top"/>
    </xf>
    <xf numFmtId="178" fontId="5" fillId="0" borderId="7" xfId="0" applyNumberFormat="1" applyFont="1" applyFill="1" applyBorder="1" applyAlignment="1">
      <alignment horizontal="center" vertical="top"/>
    </xf>
    <xf numFmtId="177" fontId="2" fillId="0" borderId="0" xfId="0" applyNumberFormat="1" applyFont="1" applyFill="1" applyBorder="1" applyAlignment="1">
      <alignment horizontal="right" vertical="center"/>
    </xf>
    <xf numFmtId="177" fontId="2" fillId="0" borderId="4" xfId="0" applyNumberFormat="1" applyFont="1" applyFill="1" applyBorder="1">
      <alignment vertical="center"/>
    </xf>
    <xf numFmtId="177" fontId="2" fillId="0" borderId="11" xfId="0" applyNumberFormat="1" applyFont="1" applyFill="1" applyBorder="1" applyAlignment="1">
      <alignment horizontal="right" vertical="center"/>
    </xf>
    <xf numFmtId="177" fontId="2" fillId="0" borderId="6" xfId="0" applyNumberFormat="1" applyFont="1" applyFill="1" applyBorder="1">
      <alignment vertical="center"/>
    </xf>
    <xf numFmtId="0" fontId="2" fillId="0" borderId="14" xfId="0" applyFont="1" applyFill="1" applyBorder="1" applyAlignment="1">
      <alignment horizontal="centerContinuous" vertical="center"/>
    </xf>
    <xf numFmtId="0" fontId="2" fillId="0" borderId="15" xfId="0" applyFont="1" applyFill="1" applyBorder="1" applyAlignment="1">
      <alignment horizontal="centerContinuous" vertical="center"/>
    </xf>
    <xf numFmtId="0" fontId="2" fillId="0" borderId="11" xfId="0" applyFont="1" applyFill="1" applyBorder="1" applyAlignment="1">
      <alignment horizontal="centerContinuous" vertical="center"/>
    </xf>
    <xf numFmtId="179" fontId="2" fillId="0" borderId="0" xfId="0" applyNumberFormat="1" applyFont="1" applyFill="1" applyBorder="1" applyAlignment="1">
      <alignment vertical="center"/>
    </xf>
    <xf numFmtId="0" fontId="2" fillId="0" borderId="0" xfId="0" applyNumberFormat="1" applyFont="1" applyFill="1" applyBorder="1" applyAlignment="1">
      <alignment vertical="center"/>
    </xf>
    <xf numFmtId="3" fontId="2" fillId="0" borderId="0" xfId="0" applyNumberFormat="1" applyFont="1" applyFill="1" applyBorder="1" applyAlignment="1">
      <alignment vertical="center"/>
    </xf>
    <xf numFmtId="177" fontId="2" fillId="0" borderId="0" xfId="0" applyNumberFormat="1" applyFont="1" applyFill="1" applyBorder="1" applyAlignment="1">
      <alignment horizontal="center" vertical="center"/>
    </xf>
    <xf numFmtId="0" fontId="2" fillId="0" borderId="8" xfId="0" applyFont="1" applyFill="1" applyBorder="1" applyAlignment="1">
      <alignment horizontal="center" vertical="top" wrapText="1"/>
    </xf>
    <xf numFmtId="176" fontId="2" fillId="0" borderId="6" xfId="0" applyNumberFormat="1" applyFont="1" applyFill="1" applyBorder="1" applyAlignment="1">
      <alignment horizontal="center" vertical="center"/>
    </xf>
    <xf numFmtId="0" fontId="7" fillId="0" borderId="0" xfId="0" applyFont="1" applyFill="1" applyAlignment="1">
      <alignment horizontal="right" vertical="center"/>
    </xf>
    <xf numFmtId="49" fontId="2" fillId="0" borderId="1" xfId="0" applyNumberFormat="1" applyFont="1" applyFill="1" applyBorder="1">
      <alignment vertical="center"/>
    </xf>
    <xf numFmtId="0" fontId="2" fillId="0" borderId="12" xfId="0" applyFont="1" applyFill="1" applyBorder="1">
      <alignment vertical="center"/>
    </xf>
    <xf numFmtId="49" fontId="2" fillId="0" borderId="3" xfId="0" applyNumberFormat="1" applyFont="1" applyFill="1" applyBorder="1">
      <alignment vertical="center"/>
    </xf>
    <xf numFmtId="49" fontId="2" fillId="0" borderId="5" xfId="0" applyNumberFormat="1" applyFont="1" applyFill="1" applyBorder="1">
      <alignment vertical="center"/>
    </xf>
    <xf numFmtId="0" fontId="2" fillId="0" borderId="13" xfId="0" applyFont="1" applyFill="1" applyBorder="1">
      <alignment vertical="center"/>
    </xf>
    <xf numFmtId="0" fontId="2" fillId="0" borderId="9" xfId="0" applyFont="1" applyFill="1" applyBorder="1" applyAlignment="1">
      <alignment horizontal="center" vertical="center"/>
    </xf>
    <xf numFmtId="177" fontId="2" fillId="0" borderId="6" xfId="0" applyNumberFormat="1" applyFont="1" applyFill="1" applyBorder="1" applyAlignment="1">
      <alignment horizontal="right" vertical="center"/>
    </xf>
    <xf numFmtId="49" fontId="2" fillId="0" borderId="14" xfId="0" applyNumberFormat="1" applyFont="1" applyFill="1" applyBorder="1" applyAlignment="1">
      <alignment horizontal="centerContinuous" vertical="center"/>
    </xf>
    <xf numFmtId="3" fontId="2" fillId="0" borderId="10" xfId="0" applyNumberFormat="1" applyFont="1" applyFill="1" applyBorder="1">
      <alignment vertical="center"/>
    </xf>
    <xf numFmtId="179" fontId="2" fillId="0" borderId="10" xfId="0" applyNumberFormat="1" applyFont="1" applyFill="1" applyBorder="1" applyAlignment="1">
      <alignment vertical="center"/>
    </xf>
    <xf numFmtId="177" fontId="2" fillId="0" borderId="11" xfId="0" applyNumberFormat="1" applyFont="1" applyFill="1" applyBorder="1" applyAlignment="1">
      <alignment vertical="center"/>
    </xf>
    <xf numFmtId="177" fontId="2" fillId="0" borderId="4" xfId="0" applyNumberFormat="1" applyFont="1" applyFill="1" applyBorder="1" applyAlignment="1">
      <alignment horizontal="right" vertical="center"/>
    </xf>
    <xf numFmtId="177" fontId="2" fillId="0" borderId="19" xfId="0" applyNumberFormat="1" applyFont="1" applyFill="1" applyBorder="1">
      <alignment vertical="center"/>
    </xf>
    <xf numFmtId="0" fontId="4" fillId="0" borderId="0" xfId="0" applyFont="1" applyFill="1" applyAlignment="1">
      <alignment vertical="center"/>
    </xf>
    <xf numFmtId="0" fontId="2" fillId="0" borderId="0" xfId="0" applyFont="1" applyFill="1" applyAlignment="1">
      <alignment vertical="center"/>
    </xf>
    <xf numFmtId="0" fontId="2" fillId="0" borderId="0" xfId="0" applyFont="1" applyFill="1" applyBorder="1" applyAlignment="1">
      <alignment horizontal="centerContinuous" vertical="center"/>
    </xf>
    <xf numFmtId="176" fontId="2" fillId="0" borderId="0" xfId="0" applyNumberFormat="1" applyFont="1" applyFill="1" applyBorder="1">
      <alignment vertical="center"/>
    </xf>
    <xf numFmtId="3" fontId="2" fillId="0" borderId="10" xfId="0" applyNumberFormat="1" applyFont="1" applyFill="1" applyBorder="1" applyAlignment="1">
      <alignment vertical="center"/>
    </xf>
    <xf numFmtId="0" fontId="2" fillId="0" borderId="10" xfId="0" applyFont="1" applyFill="1" applyBorder="1" applyAlignment="1">
      <alignment horizontal="center" vertical="top" wrapText="1"/>
    </xf>
    <xf numFmtId="0" fontId="2" fillId="0" borderId="2" xfId="0" applyFont="1" applyFill="1" applyBorder="1" applyAlignment="1">
      <alignment vertical="center"/>
    </xf>
    <xf numFmtId="0" fontId="2" fillId="0" borderId="4" xfId="0" applyFont="1" applyFill="1" applyBorder="1" applyAlignment="1">
      <alignment vertical="center"/>
    </xf>
    <xf numFmtId="0" fontId="2" fillId="0" borderId="6" xfId="0" applyFont="1" applyFill="1" applyBorder="1" applyAlignment="1">
      <alignment horizontal="centerContinuous" vertical="center"/>
    </xf>
    <xf numFmtId="176" fontId="2" fillId="0" borderId="2" xfId="0" applyNumberFormat="1" applyFont="1" applyFill="1" applyBorder="1" applyAlignment="1">
      <alignment vertical="center"/>
    </xf>
    <xf numFmtId="0" fontId="2" fillId="0" borderId="21" xfId="0" applyFont="1" applyFill="1" applyBorder="1">
      <alignment vertical="center"/>
    </xf>
    <xf numFmtId="3" fontId="2" fillId="0" borderId="19" xfId="0" applyNumberFormat="1" applyFont="1" applyFill="1" applyBorder="1">
      <alignment vertical="center"/>
    </xf>
    <xf numFmtId="0" fontId="2" fillId="0" borderId="13" xfId="0" applyFont="1" applyFill="1" applyBorder="1" applyAlignment="1">
      <alignment vertical="center"/>
    </xf>
    <xf numFmtId="176" fontId="2" fillId="0" borderId="0" xfId="0" applyNumberFormat="1" applyFont="1" applyFill="1" applyBorder="1" applyAlignment="1">
      <alignment vertical="center"/>
    </xf>
    <xf numFmtId="0" fontId="7" fillId="0" borderId="0" xfId="0" applyFont="1" applyFill="1">
      <alignment vertical="center"/>
    </xf>
    <xf numFmtId="3" fontId="2" fillId="0" borderId="0" xfId="0" applyNumberFormat="1" applyFont="1" applyFill="1" applyBorder="1">
      <alignment vertical="center"/>
    </xf>
    <xf numFmtId="0" fontId="2" fillId="0" borderId="0" xfId="0" applyFont="1" applyFill="1" applyBorder="1" applyAlignment="1">
      <alignment vertical="center"/>
    </xf>
    <xf numFmtId="0" fontId="3" fillId="0" borderId="0" xfId="0" applyFont="1" applyFill="1">
      <alignment vertical="center"/>
    </xf>
    <xf numFmtId="49" fontId="2" fillId="0" borderId="1" xfId="0" applyNumberFormat="1" applyFont="1" applyFill="1" applyBorder="1" applyAlignment="1">
      <alignment horizontal="centerContinuous" vertical="center"/>
    </xf>
    <xf numFmtId="0" fontId="2" fillId="0" borderId="12" xfId="0" applyFont="1" applyFill="1" applyBorder="1" applyAlignment="1">
      <alignment horizontal="centerContinuous" vertical="center"/>
    </xf>
    <xf numFmtId="0" fontId="2" fillId="0" borderId="2" xfId="0" applyFont="1" applyFill="1" applyBorder="1" applyAlignment="1">
      <alignment horizontal="centerContinuous" vertical="center"/>
    </xf>
    <xf numFmtId="0" fontId="5" fillId="0" borderId="14" xfId="0" applyFont="1" applyFill="1" applyBorder="1" applyAlignment="1">
      <alignment horizontal="center" vertical="top"/>
    </xf>
    <xf numFmtId="0" fontId="5" fillId="0" borderId="15" xfId="0" applyFont="1" applyFill="1" applyBorder="1" applyAlignment="1">
      <alignment horizontal="center" vertical="top"/>
    </xf>
    <xf numFmtId="0" fontId="5" fillId="0" borderId="11" xfId="0" applyFont="1" applyFill="1" applyBorder="1" applyAlignment="1">
      <alignment horizontal="left" vertical="top" wrapText="1"/>
    </xf>
    <xf numFmtId="49" fontId="2" fillId="0" borderId="3" xfId="0" applyNumberFormat="1" applyFont="1" applyFill="1" applyBorder="1" applyAlignment="1">
      <alignment horizontal="centerContinuous" vertical="top"/>
    </xf>
    <xf numFmtId="0" fontId="2" fillId="0" borderId="0" xfId="0" applyFont="1" applyFill="1" applyBorder="1" applyAlignment="1">
      <alignment horizontal="centerContinuous" vertical="top"/>
    </xf>
    <xf numFmtId="0" fontId="2" fillId="0" borderId="4" xfId="0" applyFont="1" applyFill="1" applyBorder="1" applyAlignment="1">
      <alignment horizontal="centerContinuous" vertical="top"/>
    </xf>
    <xf numFmtId="0" fontId="5" fillId="0" borderId="7" xfId="0" applyFont="1" applyFill="1" applyBorder="1" applyAlignment="1">
      <alignment vertical="top" wrapText="1"/>
    </xf>
    <xf numFmtId="49" fontId="2" fillId="0" borderId="7" xfId="0" applyNumberFormat="1" applyFont="1" applyFill="1" applyBorder="1" applyAlignment="1">
      <alignment horizontal="center" vertical="center"/>
    </xf>
    <xf numFmtId="49" fontId="6" fillId="0" borderId="1" xfId="0" applyNumberFormat="1" applyFont="1" applyFill="1" applyBorder="1">
      <alignment vertical="center"/>
    </xf>
    <xf numFmtId="0" fontId="2" fillId="0" borderId="12" xfId="0" applyFont="1" applyFill="1" applyBorder="1" applyAlignment="1">
      <alignment vertical="center"/>
    </xf>
    <xf numFmtId="49" fontId="2" fillId="0" borderId="8" xfId="0" applyNumberFormat="1" applyFont="1" applyFill="1" applyBorder="1" applyAlignment="1">
      <alignment horizontal="center" vertical="center"/>
    </xf>
    <xf numFmtId="49" fontId="6" fillId="0" borderId="3" xfId="0" applyNumberFormat="1" applyFont="1" applyFill="1" applyBorder="1">
      <alignment vertical="center"/>
    </xf>
    <xf numFmtId="49" fontId="2" fillId="0" borderId="9" xfId="0" applyNumberFormat="1" applyFont="1" applyFill="1" applyBorder="1" applyAlignment="1">
      <alignment horizontal="centerContinuous" vertical="center"/>
    </xf>
    <xf numFmtId="49" fontId="6" fillId="0" borderId="5" xfId="0" applyNumberFormat="1" applyFont="1" applyFill="1" applyBorder="1">
      <alignment vertical="center"/>
    </xf>
    <xf numFmtId="49" fontId="5" fillId="0" borderId="8" xfId="0" applyNumberFormat="1" applyFont="1" applyFill="1" applyBorder="1" applyAlignment="1">
      <alignment horizontal="center" vertical="center"/>
    </xf>
    <xf numFmtId="49" fontId="5" fillId="0" borderId="9" xfId="0" applyNumberFormat="1" applyFont="1" applyFill="1" applyBorder="1" applyAlignment="1">
      <alignment horizontal="center" vertical="center"/>
    </xf>
    <xf numFmtId="49" fontId="2" fillId="0" borderId="0" xfId="0" applyNumberFormat="1" applyFont="1" applyFill="1" applyBorder="1" applyAlignment="1">
      <alignment horizontal="centerContinuous" vertical="center"/>
    </xf>
    <xf numFmtId="0" fontId="4" fillId="0" borderId="0" xfId="0" applyFont="1" applyFill="1" applyAlignment="1">
      <alignment vertical="center" wrapText="1"/>
    </xf>
    <xf numFmtId="0" fontId="2" fillId="0" borderId="1" xfId="0" applyFont="1" applyFill="1" applyBorder="1">
      <alignment vertical="center"/>
    </xf>
    <xf numFmtId="0" fontId="2" fillId="0" borderId="3" xfId="0" applyFont="1" applyFill="1" applyBorder="1" applyAlignment="1">
      <alignment horizontal="centerContinuous" vertical="center"/>
    </xf>
    <xf numFmtId="0" fontId="2" fillId="0" borderId="5" xfId="0" applyFont="1" applyFill="1" applyBorder="1">
      <alignment vertical="center"/>
    </xf>
    <xf numFmtId="49" fontId="5" fillId="0" borderId="0" xfId="0" applyNumberFormat="1" applyFont="1" applyFill="1" applyBorder="1" applyAlignment="1">
      <alignment horizontal="center" vertical="center"/>
    </xf>
    <xf numFmtId="49" fontId="6" fillId="0" borderId="0" xfId="0" applyNumberFormat="1" applyFont="1" applyFill="1" applyBorder="1">
      <alignment vertical="center"/>
    </xf>
    <xf numFmtId="0" fontId="2" fillId="0" borderId="5" xfId="0" applyFont="1" applyFill="1" applyBorder="1" applyAlignment="1">
      <alignment horizontal="center" vertical="center"/>
    </xf>
    <xf numFmtId="3" fontId="2" fillId="0" borderId="3" xfId="0" applyNumberFormat="1" applyFont="1" applyFill="1" applyBorder="1">
      <alignment vertical="center"/>
    </xf>
    <xf numFmtId="3" fontId="2" fillId="0" borderId="14" xfId="0" applyNumberFormat="1" applyFont="1" applyFill="1" applyBorder="1">
      <alignment vertical="center"/>
    </xf>
    <xf numFmtId="49" fontId="2" fillId="0" borderId="0" xfId="0" applyNumberFormat="1" applyFont="1" applyFill="1" applyBorder="1" applyAlignment="1">
      <alignment horizontal="left" vertical="center"/>
    </xf>
    <xf numFmtId="49" fontId="2" fillId="0" borderId="3" xfId="0" applyNumberFormat="1" applyFont="1" applyFill="1" applyBorder="1" applyAlignment="1">
      <alignment horizontal="centerContinuous" vertical="center"/>
    </xf>
    <xf numFmtId="0" fontId="2" fillId="0" borderId="15" xfId="0" applyFont="1" applyFill="1" applyBorder="1" applyAlignment="1">
      <alignment horizontal="center" vertical="center"/>
    </xf>
    <xf numFmtId="177" fontId="2" fillId="0" borderId="10" xfId="0" applyNumberFormat="1" applyFont="1" applyFill="1" applyBorder="1" applyAlignment="1">
      <alignment vertical="center"/>
    </xf>
    <xf numFmtId="3" fontId="2" fillId="0" borderId="5" xfId="0" applyNumberFormat="1" applyFont="1" applyFill="1" applyBorder="1">
      <alignment vertical="center"/>
    </xf>
    <xf numFmtId="176" fontId="2" fillId="0" borderId="5" xfId="0" applyNumberFormat="1" applyFont="1" applyFill="1" applyBorder="1" applyAlignment="1">
      <alignment vertical="center"/>
    </xf>
    <xf numFmtId="176" fontId="2" fillId="0" borderId="9" xfId="0" applyNumberFormat="1" applyFont="1" applyFill="1" applyBorder="1" applyAlignment="1">
      <alignment vertical="center"/>
    </xf>
    <xf numFmtId="0" fontId="4" fillId="0" borderId="0" xfId="0" applyFont="1" applyFill="1">
      <alignment vertical="center"/>
    </xf>
    <xf numFmtId="0" fontId="2" fillId="0" borderId="3" xfId="0" applyFont="1" applyFill="1" applyBorder="1" applyAlignment="1">
      <alignment horizontal="center" vertical="top" wrapText="1"/>
    </xf>
    <xf numFmtId="0" fontId="2" fillId="0" borderId="7" xfId="0" applyFont="1" applyFill="1" applyBorder="1" applyAlignment="1">
      <alignment horizontal="center" vertical="top" wrapText="1"/>
    </xf>
    <xf numFmtId="0" fontId="2" fillId="0" borderId="4" xfId="0" applyFont="1" applyFill="1" applyBorder="1" applyAlignment="1">
      <alignment horizontal="center" vertical="top" wrapText="1"/>
    </xf>
    <xf numFmtId="176" fontId="2" fillId="0" borderId="7" xfId="0" applyNumberFormat="1" applyFont="1" applyFill="1" applyBorder="1" applyAlignment="1">
      <alignment vertical="center"/>
    </xf>
    <xf numFmtId="177" fontId="2" fillId="0" borderId="25" xfId="0" applyNumberFormat="1" applyFont="1" applyFill="1" applyBorder="1" applyAlignment="1">
      <alignment vertical="center"/>
    </xf>
    <xf numFmtId="177" fontId="2" fillId="0" borderId="19" xfId="0" applyNumberFormat="1" applyFont="1" applyFill="1" applyBorder="1" applyAlignment="1">
      <alignment vertical="center"/>
    </xf>
    <xf numFmtId="177" fontId="2" fillId="0" borderId="19" xfId="0" applyNumberFormat="1" applyFont="1" applyFill="1" applyBorder="1" applyAlignment="1">
      <alignment horizontal="right" vertical="center"/>
    </xf>
    <xf numFmtId="3" fontId="2" fillId="0" borderId="0" xfId="0" applyNumberFormat="1" applyFont="1" applyFill="1" applyBorder="1" applyAlignment="1">
      <alignment horizontal="centerContinuous" vertical="center"/>
    </xf>
    <xf numFmtId="177" fontId="2" fillId="0" borderId="12" xfId="0" applyNumberFormat="1" applyFont="1" applyFill="1" applyBorder="1" applyAlignment="1">
      <alignment horizontal="right" vertical="center"/>
    </xf>
    <xf numFmtId="0" fontId="2" fillId="0" borderId="2" xfId="0" applyFont="1" applyFill="1" applyBorder="1">
      <alignment vertical="center"/>
    </xf>
    <xf numFmtId="0" fontId="2" fillId="0" borderId="4" xfId="0" applyFont="1" applyFill="1" applyBorder="1">
      <alignment vertical="center"/>
    </xf>
    <xf numFmtId="0" fontId="2" fillId="0" borderId="6" xfId="0" applyFont="1" applyFill="1" applyBorder="1">
      <alignment vertical="center"/>
    </xf>
    <xf numFmtId="3" fontId="2" fillId="0" borderId="0" xfId="0" applyNumberFormat="1" applyFont="1" applyFill="1">
      <alignment vertical="center"/>
    </xf>
    <xf numFmtId="49" fontId="2" fillId="0" borderId="12" xfId="0" applyNumberFormat="1" applyFont="1" applyFill="1" applyBorder="1" applyAlignment="1">
      <alignment horizontal="centerContinuous" vertical="center"/>
    </xf>
    <xf numFmtId="0" fontId="2" fillId="0" borderId="13" xfId="0" applyFont="1" applyFill="1" applyBorder="1" applyAlignment="1">
      <alignment horizontal="centerContinuous" vertical="center"/>
    </xf>
    <xf numFmtId="0" fontId="2" fillId="0" borderId="1" xfId="0" applyFont="1" applyFill="1" applyBorder="1" applyAlignment="1">
      <alignment horizontal="left" vertical="center"/>
    </xf>
    <xf numFmtId="0" fontId="2" fillId="0" borderId="12" xfId="0" applyFont="1" applyFill="1" applyBorder="1" applyAlignment="1">
      <alignment horizontal="left" vertical="center"/>
    </xf>
    <xf numFmtId="0" fontId="2" fillId="0" borderId="7" xfId="0" applyFont="1" applyFill="1" applyBorder="1" applyAlignment="1">
      <alignment vertical="center"/>
    </xf>
    <xf numFmtId="0" fontId="2" fillId="0" borderId="23" xfId="0" applyFont="1" applyFill="1" applyBorder="1" applyAlignment="1">
      <alignment vertical="center"/>
    </xf>
    <xf numFmtId="0" fontId="2" fillId="0" borderId="24" xfId="0" applyFont="1" applyFill="1" applyBorder="1" applyAlignment="1">
      <alignment vertical="center"/>
    </xf>
    <xf numFmtId="3" fontId="2" fillId="0" borderId="25" xfId="0" applyNumberFormat="1" applyFont="1" applyFill="1" applyBorder="1" applyAlignment="1">
      <alignment vertical="center"/>
    </xf>
    <xf numFmtId="0" fontId="2" fillId="0" borderId="17" xfId="0" applyFont="1" applyFill="1" applyBorder="1" applyAlignment="1">
      <alignment vertical="center"/>
    </xf>
    <xf numFmtId="0" fontId="2" fillId="0" borderId="18" xfId="0" applyFont="1" applyFill="1" applyBorder="1" applyAlignment="1">
      <alignment vertical="center"/>
    </xf>
    <xf numFmtId="0" fontId="2" fillId="0" borderId="21" xfId="0" applyFont="1" applyFill="1" applyBorder="1" applyAlignment="1">
      <alignment vertical="center"/>
    </xf>
    <xf numFmtId="3" fontId="2" fillId="0" borderId="19" xfId="0" applyNumberFormat="1" applyFont="1" applyFill="1" applyBorder="1" applyAlignment="1">
      <alignment vertical="center"/>
    </xf>
    <xf numFmtId="0" fontId="2" fillId="0" borderId="26" xfId="0" applyFont="1" applyFill="1" applyBorder="1" applyAlignment="1">
      <alignment horizontal="centerContinuous" vertical="center"/>
    </xf>
    <xf numFmtId="3" fontId="2" fillId="0" borderId="22" xfId="0" applyNumberFormat="1" applyFont="1" applyFill="1" applyBorder="1" applyAlignment="1">
      <alignment vertical="center"/>
    </xf>
    <xf numFmtId="49" fontId="2" fillId="0" borderId="5" xfId="0" applyNumberFormat="1" applyFont="1" applyFill="1" applyBorder="1" applyAlignment="1">
      <alignment horizontal="centerContinuous" vertical="center"/>
    </xf>
    <xf numFmtId="49" fontId="2" fillId="0" borderId="27" xfId="0" applyNumberFormat="1" applyFont="1" applyFill="1" applyBorder="1" applyAlignment="1">
      <alignment horizontal="centerContinuous" vertical="center"/>
    </xf>
    <xf numFmtId="177" fontId="2" fillId="0" borderId="14" xfId="0" applyNumberFormat="1" applyFont="1" applyFill="1" applyBorder="1" applyAlignment="1">
      <alignment vertical="center"/>
    </xf>
    <xf numFmtId="177" fontId="2" fillId="0" borderId="15" xfId="0" applyNumberFormat="1" applyFont="1" applyFill="1" applyBorder="1" applyAlignment="1">
      <alignment vertical="center"/>
    </xf>
    <xf numFmtId="49" fontId="2" fillId="0" borderId="28" xfId="0" applyNumberFormat="1" applyFont="1" applyFill="1" applyBorder="1" applyAlignment="1">
      <alignment horizontal="centerContinuous" vertical="center"/>
    </xf>
    <xf numFmtId="177" fontId="2" fillId="0" borderId="1" xfId="0" applyNumberFormat="1" applyFont="1" applyFill="1" applyBorder="1" applyAlignment="1">
      <alignment vertical="center"/>
    </xf>
    <xf numFmtId="177" fontId="2" fillId="0" borderId="12" xfId="0" applyNumberFormat="1" applyFont="1" applyFill="1" applyBorder="1" applyAlignment="1">
      <alignment vertical="center"/>
    </xf>
    <xf numFmtId="3" fontId="2" fillId="0" borderId="7" xfId="0" applyNumberFormat="1" applyFont="1" applyFill="1" applyBorder="1" applyAlignment="1">
      <alignment horizontal="right" vertical="center"/>
    </xf>
    <xf numFmtId="176" fontId="6" fillId="0" borderId="10" xfId="0" applyNumberFormat="1" applyFont="1" applyFill="1" applyBorder="1" applyAlignment="1">
      <alignment vertical="center" wrapText="1"/>
    </xf>
    <xf numFmtId="176" fontId="6" fillId="0" borderId="5" xfId="0" applyNumberFormat="1" applyFont="1" applyFill="1" applyBorder="1" applyAlignment="1">
      <alignment vertical="center" wrapText="1"/>
    </xf>
    <xf numFmtId="176" fontId="2" fillId="0" borderId="9" xfId="0" applyNumberFormat="1" applyFont="1" applyFill="1" applyBorder="1" applyAlignment="1">
      <alignment horizontal="center" vertical="top"/>
    </xf>
    <xf numFmtId="176" fontId="6" fillId="0" borderId="5" xfId="0" applyNumberFormat="1" applyFont="1" applyFill="1" applyBorder="1" applyAlignment="1">
      <alignment vertical="top" wrapText="1"/>
    </xf>
    <xf numFmtId="176" fontId="6" fillId="0" borderId="10" xfId="0" applyNumberFormat="1" applyFont="1" applyFill="1" applyBorder="1" applyAlignment="1">
      <alignment vertical="top" wrapText="1"/>
    </xf>
    <xf numFmtId="0" fontId="2" fillId="0" borderId="9" xfId="0" applyFont="1" applyFill="1" applyBorder="1" applyAlignment="1">
      <alignment horizontal="center" vertical="top"/>
    </xf>
    <xf numFmtId="2" fontId="2" fillId="0" borderId="11" xfId="0" applyNumberFormat="1" applyFont="1" applyFill="1" applyBorder="1" applyAlignment="1">
      <alignment vertical="center"/>
    </xf>
    <xf numFmtId="2" fontId="2" fillId="0" borderId="0" xfId="0" applyNumberFormat="1" applyFont="1" applyFill="1" applyBorder="1" applyAlignment="1">
      <alignment vertical="center"/>
    </xf>
    <xf numFmtId="2" fontId="2" fillId="0" borderId="10" xfId="0" applyNumberFormat="1" applyFont="1" applyFill="1" applyBorder="1" applyAlignment="1">
      <alignment vertical="center"/>
    </xf>
    <xf numFmtId="0" fontId="2" fillId="0" borderId="3" xfId="0" applyFont="1" applyFill="1" applyBorder="1">
      <alignment vertical="center"/>
    </xf>
    <xf numFmtId="0" fontId="2" fillId="0" borderId="11" xfId="0" applyFont="1" applyFill="1" applyBorder="1" applyAlignment="1">
      <alignment horizontal="centerContinuous" vertical="top" wrapText="1"/>
    </xf>
    <xf numFmtId="49" fontId="2" fillId="0" borderId="0" xfId="0" applyNumberFormat="1" applyFont="1" applyFill="1" applyBorder="1">
      <alignment vertical="center"/>
    </xf>
    <xf numFmtId="49" fontId="2" fillId="0" borderId="15" xfId="0" applyNumberFormat="1" applyFont="1" applyFill="1" applyBorder="1" applyAlignment="1">
      <alignment horizontal="centerContinuous" vertical="center"/>
    </xf>
    <xf numFmtId="177" fontId="4" fillId="0" borderId="0" xfId="0" applyNumberFormat="1" applyFont="1" applyFill="1" applyBorder="1" applyAlignment="1">
      <alignment vertical="center"/>
    </xf>
    <xf numFmtId="179" fontId="2" fillId="0" borderId="12" xfId="0" applyNumberFormat="1" applyFont="1" applyFill="1" applyBorder="1" applyAlignment="1">
      <alignment vertical="center"/>
    </xf>
    <xf numFmtId="0" fontId="2" fillId="0" borderId="8" xfId="0" applyFont="1" applyFill="1" applyBorder="1" applyAlignment="1">
      <alignment horizontal="center" vertical="center" wrapText="1"/>
    </xf>
    <xf numFmtId="3" fontId="2" fillId="0" borderId="9" xfId="0" applyNumberFormat="1" applyFont="1" applyFill="1" applyBorder="1" applyAlignment="1">
      <alignment horizontal="right" vertical="center"/>
    </xf>
    <xf numFmtId="0" fontId="2" fillId="0" borderId="0" xfId="0" applyFont="1" applyFill="1" applyAlignment="1">
      <alignment horizontal="right" vertical="center"/>
    </xf>
    <xf numFmtId="0" fontId="5" fillId="0" borderId="14" xfId="0" applyFont="1" applyFill="1" applyBorder="1" applyAlignment="1">
      <alignment horizontal="centerContinuous" vertical="center"/>
    </xf>
    <xf numFmtId="3" fontId="2" fillId="0" borderId="0" xfId="0" applyNumberFormat="1" applyFont="1" applyFill="1" applyBorder="1" applyAlignment="1">
      <alignment horizontal="right" vertical="center" indent="1"/>
    </xf>
    <xf numFmtId="179" fontId="2" fillId="0" borderId="10" xfId="0" applyNumberFormat="1" applyFont="1" applyFill="1" applyBorder="1">
      <alignment vertical="center"/>
    </xf>
    <xf numFmtId="0" fontId="9" fillId="0" borderId="14" xfId="0" applyFont="1" applyFill="1" applyBorder="1" applyAlignment="1">
      <alignment horizontal="centerContinuous" vertical="center"/>
    </xf>
    <xf numFmtId="177" fontId="2" fillId="0" borderId="0" xfId="0" applyNumberFormat="1" applyFont="1" applyFill="1" applyBorder="1">
      <alignment vertical="center"/>
    </xf>
    <xf numFmtId="0" fontId="6" fillId="0" borderId="14" xfId="0" applyFont="1" applyFill="1" applyBorder="1" applyAlignment="1">
      <alignment horizontal="centerContinuous" vertical="center"/>
    </xf>
    <xf numFmtId="0" fontId="6" fillId="0" borderId="11" xfId="0" applyFont="1" applyFill="1" applyBorder="1" applyAlignment="1">
      <alignment horizontal="centerContinuous" vertical="center"/>
    </xf>
    <xf numFmtId="49" fontId="5" fillId="0" borderId="14" xfId="0" applyNumberFormat="1" applyFont="1" applyFill="1" applyBorder="1" applyAlignment="1">
      <alignment horizontal="left" vertical="center"/>
    </xf>
    <xf numFmtId="0" fontId="2" fillId="0" borderId="3" xfId="0" applyFont="1" applyFill="1" applyBorder="1" applyAlignment="1">
      <alignment horizontal="centerContinuous" vertical="top"/>
    </xf>
    <xf numFmtId="0" fontId="2" fillId="0" borderId="2" xfId="0" applyFont="1" applyFill="1" applyBorder="1" applyAlignment="1">
      <alignment horizontal="centerContinuous" vertical="top"/>
    </xf>
    <xf numFmtId="0" fontId="2" fillId="0" borderId="10" xfId="0" applyFont="1" applyFill="1" applyBorder="1" applyAlignment="1">
      <alignment horizontal="center" vertical="center"/>
    </xf>
    <xf numFmtId="176" fontId="2" fillId="0" borderId="10" xfId="0" applyNumberFormat="1" applyFont="1" applyFill="1" applyBorder="1" applyAlignment="1">
      <alignment horizontal="center" vertical="center"/>
    </xf>
    <xf numFmtId="49" fontId="2" fillId="0" borderId="5" xfId="0" applyNumberFormat="1" applyFont="1" applyFill="1" applyBorder="1" applyAlignment="1">
      <alignment vertical="center"/>
    </xf>
    <xf numFmtId="176" fontId="2" fillId="0" borderId="10" xfId="0" applyNumberFormat="1" applyFont="1" applyFill="1" applyBorder="1" applyAlignment="1">
      <alignment horizontal="center" vertical="top" wrapText="1"/>
    </xf>
    <xf numFmtId="0" fontId="8" fillId="0" borderId="11" xfId="0" applyFont="1" applyFill="1" applyBorder="1" applyAlignment="1">
      <alignment horizontal="centerContinuous" vertical="center"/>
    </xf>
    <xf numFmtId="0" fontId="2" fillId="0" borderId="11" xfId="0" applyFont="1" applyFill="1" applyBorder="1" applyAlignment="1">
      <alignment horizontal="center" vertical="center" wrapText="1"/>
    </xf>
    <xf numFmtId="177" fontId="2" fillId="0" borderId="10" xfId="0" applyNumberFormat="1" applyFont="1" applyFill="1" applyBorder="1" applyAlignment="1">
      <alignment horizontal="center" vertical="center"/>
    </xf>
    <xf numFmtId="49" fontId="2" fillId="0" borderId="1" xfId="0" applyNumberFormat="1" applyFont="1" applyFill="1" applyBorder="1" applyAlignment="1">
      <alignment vertical="center"/>
    </xf>
    <xf numFmtId="176" fontId="2" fillId="0" borderId="7" xfId="0" applyNumberFormat="1" applyFont="1" applyFill="1" applyBorder="1">
      <alignment vertical="center"/>
    </xf>
    <xf numFmtId="49" fontId="2" fillId="0" borderId="3" xfId="0" applyNumberFormat="1" applyFont="1" applyFill="1" applyBorder="1" applyAlignment="1">
      <alignment vertical="center"/>
    </xf>
    <xf numFmtId="176" fontId="2" fillId="0" borderId="8" xfId="0" applyNumberFormat="1" applyFont="1" applyFill="1" applyBorder="1">
      <alignment vertical="center"/>
    </xf>
    <xf numFmtId="176" fontId="2" fillId="0" borderId="9" xfId="0" applyNumberFormat="1" applyFont="1" applyFill="1" applyBorder="1">
      <alignment vertical="center"/>
    </xf>
    <xf numFmtId="3" fontId="2" fillId="0" borderId="12" xfId="0" applyNumberFormat="1" applyFont="1" applyFill="1" applyBorder="1">
      <alignment vertical="center"/>
    </xf>
    <xf numFmtId="176" fontId="5" fillId="0" borderId="7" xfId="0" applyNumberFormat="1" applyFont="1" applyFill="1" applyBorder="1" applyAlignment="1">
      <alignment vertical="top" wrapText="1"/>
    </xf>
    <xf numFmtId="49" fontId="2" fillId="0" borderId="13" xfId="0" applyNumberFormat="1" applyFont="1" applyFill="1" applyBorder="1" applyAlignment="1">
      <alignment horizontal="centerContinuous" vertical="center"/>
    </xf>
    <xf numFmtId="3" fontId="2" fillId="0" borderId="1" xfId="0" applyNumberFormat="1" applyFont="1" applyFill="1" applyBorder="1" applyAlignment="1">
      <alignment horizontal="right" vertical="center"/>
    </xf>
    <xf numFmtId="49" fontId="4" fillId="0" borderId="0" xfId="0" applyNumberFormat="1" applyFont="1" applyFill="1" applyBorder="1" applyAlignment="1">
      <alignment horizontal="centerContinuous" vertical="center"/>
    </xf>
    <xf numFmtId="176" fontId="4" fillId="0" borderId="0" xfId="0" applyNumberFormat="1" applyFont="1" applyFill="1" applyBorder="1" applyAlignment="1">
      <alignment vertical="center"/>
    </xf>
    <xf numFmtId="49" fontId="2" fillId="0" borderId="14" xfId="0" applyNumberFormat="1" applyFont="1" applyFill="1" applyBorder="1" applyAlignment="1">
      <alignment vertical="center"/>
    </xf>
    <xf numFmtId="49" fontId="2" fillId="0" borderId="0" xfId="0" applyNumberFormat="1" applyFont="1" applyFill="1" applyBorder="1" applyAlignment="1">
      <alignment vertical="center"/>
    </xf>
    <xf numFmtId="0" fontId="2" fillId="0" borderId="16" xfId="0" applyFont="1" applyFill="1" applyBorder="1">
      <alignment vertical="center"/>
    </xf>
    <xf numFmtId="0" fontId="2" fillId="0" borderId="17" xfId="0" applyFont="1" applyFill="1" applyBorder="1">
      <alignment vertical="center"/>
    </xf>
    <xf numFmtId="49" fontId="2" fillId="0" borderId="20" xfId="0" applyNumberFormat="1" applyFont="1" applyFill="1" applyBorder="1">
      <alignment vertical="center"/>
    </xf>
    <xf numFmtId="0" fontId="2" fillId="0" borderId="18" xfId="0" applyFont="1" applyFill="1" applyBorder="1">
      <alignment vertical="center"/>
    </xf>
    <xf numFmtId="0" fontId="6" fillId="0" borderId="1" xfId="0" applyFont="1" applyFill="1" applyBorder="1" applyAlignment="1">
      <alignment horizontal="left" vertical="center"/>
    </xf>
    <xf numFmtId="0" fontId="0" fillId="0" borderId="0" xfId="0" applyFont="1" applyFill="1">
      <alignment vertical="center"/>
    </xf>
    <xf numFmtId="0" fontId="0" fillId="0" borderId="0" xfId="0" applyFill="1">
      <alignment vertical="center"/>
    </xf>
    <xf numFmtId="0" fontId="11" fillId="0" borderId="0" xfId="0" applyFont="1" applyFill="1" applyAlignment="1">
      <alignment horizontal="center" vertical="center" wrapText="1"/>
    </xf>
    <xf numFmtId="0" fontId="12" fillId="0" borderId="0" xfId="0" applyFont="1" applyFill="1" applyAlignment="1">
      <alignment horizontal="center" vertical="center"/>
    </xf>
    <xf numFmtId="176" fontId="5" fillId="0" borderId="7" xfId="0" applyNumberFormat="1" applyFont="1" applyFill="1" applyBorder="1" applyAlignment="1">
      <alignment vertical="top" wrapText="1"/>
    </xf>
    <xf numFmtId="176" fontId="5" fillId="0" borderId="9" xfId="0" applyNumberFormat="1" applyFont="1" applyFill="1" applyBorder="1" applyAlignment="1">
      <alignment vertical="top" wrapText="1"/>
    </xf>
  </cellXfs>
  <cellStyles count="3">
    <cellStyle name="桁区切り 2" xfId="1"/>
    <cellStyle name="標準" xfId="0" builtinId="0"/>
    <cellStyle name="標準 2" xfId="2"/>
  </cellStyles>
  <dxfs count="0"/>
  <tableStyles count="0" defaultTableStyle="TableStyleMedium2" defaultPivotStyle="PivotStyleLight16"/>
  <colors>
    <mruColors>
      <color rgb="FFFFFFCC"/>
      <color rgb="FFCCFFFF"/>
      <color rgb="FFCCFFCC"/>
      <color rgb="FF66FFFF"/>
      <color rgb="FF96969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J65"/>
  <sheetViews>
    <sheetView tabSelected="1" zoomScaleNormal="100" zoomScaleSheetLayoutView="55" zoomScalePageLayoutView="70" workbookViewId="0">
      <selection sqref="A1:J65"/>
    </sheetView>
  </sheetViews>
  <sheetFormatPr defaultRowHeight="12"/>
  <cols>
    <col min="1" max="16384" width="9.140625" style="198"/>
  </cols>
  <sheetData>
    <row r="1" spans="1:10">
      <c r="A1" s="199" t="s">
        <v>840</v>
      </c>
      <c r="B1" s="200"/>
      <c r="C1" s="200"/>
      <c r="D1" s="200"/>
      <c r="E1" s="200"/>
      <c r="F1" s="200"/>
      <c r="G1" s="200"/>
      <c r="H1" s="200"/>
      <c r="I1" s="200"/>
      <c r="J1" s="200"/>
    </row>
    <row r="2" spans="1:10">
      <c r="A2" s="200"/>
      <c r="B2" s="200"/>
      <c r="C2" s="200"/>
      <c r="D2" s="200"/>
      <c r="E2" s="200"/>
      <c r="F2" s="200"/>
      <c r="G2" s="200"/>
      <c r="H2" s="200"/>
      <c r="I2" s="200"/>
      <c r="J2" s="200"/>
    </row>
    <row r="3" spans="1:10">
      <c r="A3" s="200"/>
      <c r="B3" s="200"/>
      <c r="C3" s="200"/>
      <c r="D3" s="200"/>
      <c r="E3" s="200"/>
      <c r="F3" s="200"/>
      <c r="G3" s="200"/>
      <c r="H3" s="200"/>
      <c r="I3" s="200"/>
      <c r="J3" s="200"/>
    </row>
    <row r="4" spans="1:10">
      <c r="A4" s="200"/>
      <c r="B4" s="200"/>
      <c r="C4" s="200"/>
      <c r="D4" s="200"/>
      <c r="E4" s="200"/>
      <c r="F4" s="200"/>
      <c r="G4" s="200"/>
      <c r="H4" s="200"/>
      <c r="I4" s="200"/>
      <c r="J4" s="200"/>
    </row>
    <row r="5" spans="1:10">
      <c r="A5" s="200"/>
      <c r="B5" s="200"/>
      <c r="C5" s="200"/>
      <c r="D5" s="200"/>
      <c r="E5" s="200"/>
      <c r="F5" s="200"/>
      <c r="G5" s="200"/>
      <c r="H5" s="200"/>
      <c r="I5" s="200"/>
      <c r="J5" s="200"/>
    </row>
    <row r="6" spans="1:10">
      <c r="A6" s="200"/>
      <c r="B6" s="200"/>
      <c r="C6" s="200"/>
      <c r="D6" s="200"/>
      <c r="E6" s="200"/>
      <c r="F6" s="200"/>
      <c r="G6" s="200"/>
      <c r="H6" s="200"/>
      <c r="I6" s="200"/>
      <c r="J6" s="200"/>
    </row>
    <row r="7" spans="1:10">
      <c r="A7" s="200"/>
      <c r="B7" s="200"/>
      <c r="C7" s="200"/>
      <c r="D7" s="200"/>
      <c r="E7" s="200"/>
      <c r="F7" s="200"/>
      <c r="G7" s="200"/>
      <c r="H7" s="200"/>
      <c r="I7" s="200"/>
      <c r="J7" s="200"/>
    </row>
    <row r="8" spans="1:10">
      <c r="A8" s="200"/>
      <c r="B8" s="200"/>
      <c r="C8" s="200"/>
      <c r="D8" s="200"/>
      <c r="E8" s="200"/>
      <c r="F8" s="200"/>
      <c r="G8" s="200"/>
      <c r="H8" s="200"/>
      <c r="I8" s="200"/>
      <c r="J8" s="200"/>
    </row>
    <row r="9" spans="1:10">
      <c r="A9" s="200"/>
      <c r="B9" s="200"/>
      <c r="C9" s="200"/>
      <c r="D9" s="200"/>
      <c r="E9" s="200"/>
      <c r="F9" s="200"/>
      <c r="G9" s="200"/>
      <c r="H9" s="200"/>
      <c r="I9" s="200"/>
      <c r="J9" s="200"/>
    </row>
    <row r="10" spans="1:10">
      <c r="A10" s="200"/>
      <c r="B10" s="200"/>
      <c r="C10" s="200"/>
      <c r="D10" s="200"/>
      <c r="E10" s="200"/>
      <c r="F10" s="200"/>
      <c r="G10" s="200"/>
      <c r="H10" s="200"/>
      <c r="I10" s="200"/>
      <c r="J10" s="200"/>
    </row>
    <row r="11" spans="1:10">
      <c r="A11" s="200"/>
      <c r="B11" s="200"/>
      <c r="C11" s="200"/>
      <c r="D11" s="200"/>
      <c r="E11" s="200"/>
      <c r="F11" s="200"/>
      <c r="G11" s="200"/>
      <c r="H11" s="200"/>
      <c r="I11" s="200"/>
      <c r="J11" s="200"/>
    </row>
    <row r="12" spans="1:10">
      <c r="A12" s="200"/>
      <c r="B12" s="200"/>
      <c r="C12" s="200"/>
      <c r="D12" s="200"/>
      <c r="E12" s="200"/>
      <c r="F12" s="200"/>
      <c r="G12" s="200"/>
      <c r="H12" s="200"/>
      <c r="I12" s="200"/>
      <c r="J12" s="200"/>
    </row>
    <row r="13" spans="1:10">
      <c r="A13" s="200"/>
      <c r="B13" s="200"/>
      <c r="C13" s="200"/>
      <c r="D13" s="200"/>
      <c r="E13" s="200"/>
      <c r="F13" s="200"/>
      <c r="G13" s="200"/>
      <c r="H13" s="200"/>
      <c r="I13" s="200"/>
      <c r="J13" s="200"/>
    </row>
    <row r="14" spans="1:10">
      <c r="A14" s="200"/>
      <c r="B14" s="200"/>
      <c r="C14" s="200"/>
      <c r="D14" s="200"/>
      <c r="E14" s="200"/>
      <c r="F14" s="200"/>
      <c r="G14" s="200"/>
      <c r="H14" s="200"/>
      <c r="I14" s="200"/>
      <c r="J14" s="200"/>
    </row>
    <row r="15" spans="1:10">
      <c r="A15" s="200"/>
      <c r="B15" s="200"/>
      <c r="C15" s="200"/>
      <c r="D15" s="200"/>
      <c r="E15" s="200"/>
      <c r="F15" s="200"/>
      <c r="G15" s="200"/>
      <c r="H15" s="200"/>
      <c r="I15" s="200"/>
      <c r="J15" s="200"/>
    </row>
    <row r="16" spans="1:10">
      <c r="A16" s="200"/>
      <c r="B16" s="200"/>
      <c r="C16" s="200"/>
      <c r="D16" s="200"/>
      <c r="E16" s="200"/>
      <c r="F16" s="200"/>
      <c r="G16" s="200"/>
      <c r="H16" s="200"/>
      <c r="I16" s="200"/>
      <c r="J16" s="200"/>
    </row>
    <row r="17" spans="1:10">
      <c r="A17" s="200"/>
      <c r="B17" s="200"/>
      <c r="C17" s="200"/>
      <c r="D17" s="200"/>
      <c r="E17" s="200"/>
      <c r="F17" s="200"/>
      <c r="G17" s="200"/>
      <c r="H17" s="200"/>
      <c r="I17" s="200"/>
      <c r="J17" s="200"/>
    </row>
    <row r="18" spans="1:10">
      <c r="A18" s="200"/>
      <c r="B18" s="200"/>
      <c r="C18" s="200"/>
      <c r="D18" s="200"/>
      <c r="E18" s="200"/>
      <c r="F18" s="200"/>
      <c r="G18" s="200"/>
      <c r="H18" s="200"/>
      <c r="I18" s="200"/>
      <c r="J18" s="200"/>
    </row>
    <row r="19" spans="1:10">
      <c r="A19" s="200"/>
      <c r="B19" s="200"/>
      <c r="C19" s="200"/>
      <c r="D19" s="200"/>
      <c r="E19" s="200"/>
      <c r="F19" s="200"/>
      <c r="G19" s="200"/>
      <c r="H19" s="200"/>
      <c r="I19" s="200"/>
      <c r="J19" s="200"/>
    </row>
    <row r="20" spans="1:10">
      <c r="A20" s="200"/>
      <c r="B20" s="200"/>
      <c r="C20" s="200"/>
      <c r="D20" s="200"/>
      <c r="E20" s="200"/>
      <c r="F20" s="200"/>
      <c r="G20" s="200"/>
      <c r="H20" s="200"/>
      <c r="I20" s="200"/>
      <c r="J20" s="200"/>
    </row>
    <row r="21" spans="1:10">
      <c r="A21" s="200"/>
      <c r="B21" s="200"/>
      <c r="C21" s="200"/>
      <c r="D21" s="200"/>
      <c r="E21" s="200"/>
      <c r="F21" s="200"/>
      <c r="G21" s="200"/>
      <c r="H21" s="200"/>
      <c r="I21" s="200"/>
      <c r="J21" s="200"/>
    </row>
    <row r="22" spans="1:10">
      <c r="A22" s="200"/>
      <c r="B22" s="200"/>
      <c r="C22" s="200"/>
      <c r="D22" s="200"/>
      <c r="E22" s="200"/>
      <c r="F22" s="200"/>
      <c r="G22" s="200"/>
      <c r="H22" s="200"/>
      <c r="I22" s="200"/>
      <c r="J22" s="200"/>
    </row>
    <row r="23" spans="1:10">
      <c r="A23" s="200"/>
      <c r="B23" s="200"/>
      <c r="C23" s="200"/>
      <c r="D23" s="200"/>
      <c r="E23" s="200"/>
      <c r="F23" s="200"/>
      <c r="G23" s="200"/>
      <c r="H23" s="200"/>
      <c r="I23" s="200"/>
      <c r="J23" s="200"/>
    </row>
    <row r="24" spans="1:10">
      <c r="A24" s="200"/>
      <c r="B24" s="200"/>
      <c r="C24" s="200"/>
      <c r="D24" s="200"/>
      <c r="E24" s="200"/>
      <c r="F24" s="200"/>
      <c r="G24" s="200"/>
      <c r="H24" s="200"/>
      <c r="I24" s="200"/>
      <c r="J24" s="200"/>
    </row>
    <row r="25" spans="1:10">
      <c r="A25" s="200"/>
      <c r="B25" s="200"/>
      <c r="C25" s="200"/>
      <c r="D25" s="200"/>
      <c r="E25" s="200"/>
      <c r="F25" s="200"/>
      <c r="G25" s="200"/>
      <c r="H25" s="200"/>
      <c r="I25" s="200"/>
      <c r="J25" s="200"/>
    </row>
    <row r="26" spans="1:10">
      <c r="A26" s="200"/>
      <c r="B26" s="200"/>
      <c r="C26" s="200"/>
      <c r="D26" s="200"/>
      <c r="E26" s="200"/>
      <c r="F26" s="200"/>
      <c r="G26" s="200"/>
      <c r="H26" s="200"/>
      <c r="I26" s="200"/>
      <c r="J26" s="200"/>
    </row>
    <row r="27" spans="1:10">
      <c r="A27" s="200"/>
      <c r="B27" s="200"/>
      <c r="C27" s="200"/>
      <c r="D27" s="200"/>
      <c r="E27" s="200"/>
      <c r="F27" s="200"/>
      <c r="G27" s="200"/>
      <c r="H27" s="200"/>
      <c r="I27" s="200"/>
      <c r="J27" s="200"/>
    </row>
    <row r="28" spans="1:10">
      <c r="A28" s="200"/>
      <c r="B28" s="200"/>
      <c r="C28" s="200"/>
      <c r="D28" s="200"/>
      <c r="E28" s="200"/>
      <c r="F28" s="200"/>
      <c r="G28" s="200"/>
      <c r="H28" s="200"/>
      <c r="I28" s="200"/>
      <c r="J28" s="200"/>
    </row>
    <row r="29" spans="1:10">
      <c r="A29" s="200"/>
      <c r="B29" s="200"/>
      <c r="C29" s="200"/>
      <c r="D29" s="200"/>
      <c r="E29" s="200"/>
      <c r="F29" s="200"/>
      <c r="G29" s="200"/>
      <c r="H29" s="200"/>
      <c r="I29" s="200"/>
      <c r="J29" s="200"/>
    </row>
    <row r="30" spans="1:10">
      <c r="A30" s="200"/>
      <c r="B30" s="200"/>
      <c r="C30" s="200"/>
      <c r="D30" s="200"/>
      <c r="E30" s="200"/>
      <c r="F30" s="200"/>
      <c r="G30" s="200"/>
      <c r="H30" s="200"/>
      <c r="I30" s="200"/>
      <c r="J30" s="200"/>
    </row>
    <row r="31" spans="1:10">
      <c r="A31" s="200"/>
      <c r="B31" s="200"/>
      <c r="C31" s="200"/>
      <c r="D31" s="200"/>
      <c r="E31" s="200"/>
      <c r="F31" s="200"/>
      <c r="G31" s="200"/>
      <c r="H31" s="200"/>
      <c r="I31" s="200"/>
      <c r="J31" s="200"/>
    </row>
    <row r="32" spans="1:10">
      <c r="A32" s="200"/>
      <c r="B32" s="200"/>
      <c r="C32" s="200"/>
      <c r="D32" s="200"/>
      <c r="E32" s="200"/>
      <c r="F32" s="200"/>
      <c r="G32" s="200"/>
      <c r="H32" s="200"/>
      <c r="I32" s="200"/>
      <c r="J32" s="200"/>
    </row>
    <row r="33" spans="1:10">
      <c r="A33" s="200"/>
      <c r="B33" s="200"/>
      <c r="C33" s="200"/>
      <c r="D33" s="200"/>
      <c r="E33" s="200"/>
      <c r="F33" s="200"/>
      <c r="G33" s="200"/>
      <c r="H33" s="200"/>
      <c r="I33" s="200"/>
      <c r="J33" s="200"/>
    </row>
    <row r="34" spans="1:10">
      <c r="A34" s="200"/>
      <c r="B34" s="200"/>
      <c r="C34" s="200"/>
      <c r="D34" s="200"/>
      <c r="E34" s="200"/>
      <c r="F34" s="200"/>
      <c r="G34" s="200"/>
      <c r="H34" s="200"/>
      <c r="I34" s="200"/>
      <c r="J34" s="200"/>
    </row>
    <row r="35" spans="1:10">
      <c r="A35" s="200"/>
      <c r="B35" s="200"/>
      <c r="C35" s="200"/>
      <c r="D35" s="200"/>
      <c r="E35" s="200"/>
      <c r="F35" s="200"/>
      <c r="G35" s="200"/>
      <c r="H35" s="200"/>
      <c r="I35" s="200"/>
      <c r="J35" s="200"/>
    </row>
    <row r="36" spans="1:10">
      <c r="A36" s="200"/>
      <c r="B36" s="200"/>
      <c r="C36" s="200"/>
      <c r="D36" s="200"/>
      <c r="E36" s="200"/>
      <c r="F36" s="200"/>
      <c r="G36" s="200"/>
      <c r="H36" s="200"/>
      <c r="I36" s="200"/>
      <c r="J36" s="200"/>
    </row>
    <row r="37" spans="1:10">
      <c r="A37" s="200"/>
      <c r="B37" s="200"/>
      <c r="C37" s="200"/>
      <c r="D37" s="200"/>
      <c r="E37" s="200"/>
      <c r="F37" s="200"/>
      <c r="G37" s="200"/>
      <c r="H37" s="200"/>
      <c r="I37" s="200"/>
      <c r="J37" s="200"/>
    </row>
    <row r="38" spans="1:10">
      <c r="A38" s="200"/>
      <c r="B38" s="200"/>
      <c r="C38" s="200"/>
      <c r="D38" s="200"/>
      <c r="E38" s="200"/>
      <c r="F38" s="200"/>
      <c r="G38" s="200"/>
      <c r="H38" s="200"/>
      <c r="I38" s="200"/>
      <c r="J38" s="200"/>
    </row>
    <row r="39" spans="1:10">
      <c r="A39" s="200"/>
      <c r="B39" s="200"/>
      <c r="C39" s="200"/>
      <c r="D39" s="200"/>
      <c r="E39" s="200"/>
      <c r="F39" s="200"/>
      <c r="G39" s="200"/>
      <c r="H39" s="200"/>
      <c r="I39" s="200"/>
      <c r="J39" s="200"/>
    </row>
    <row r="40" spans="1:10">
      <c r="A40" s="200"/>
      <c r="B40" s="200"/>
      <c r="C40" s="200"/>
      <c r="D40" s="200"/>
      <c r="E40" s="200"/>
      <c r="F40" s="200"/>
      <c r="G40" s="200"/>
      <c r="H40" s="200"/>
      <c r="I40" s="200"/>
      <c r="J40" s="200"/>
    </row>
    <row r="41" spans="1:10">
      <c r="A41" s="200"/>
      <c r="B41" s="200"/>
      <c r="C41" s="200"/>
      <c r="D41" s="200"/>
      <c r="E41" s="200"/>
      <c r="F41" s="200"/>
      <c r="G41" s="200"/>
      <c r="H41" s="200"/>
      <c r="I41" s="200"/>
      <c r="J41" s="200"/>
    </row>
    <row r="42" spans="1:10">
      <c r="A42" s="200"/>
      <c r="B42" s="200"/>
      <c r="C42" s="200"/>
      <c r="D42" s="200"/>
      <c r="E42" s="200"/>
      <c r="F42" s="200"/>
      <c r="G42" s="200"/>
      <c r="H42" s="200"/>
      <c r="I42" s="200"/>
      <c r="J42" s="200"/>
    </row>
    <row r="43" spans="1:10">
      <c r="A43" s="200"/>
      <c r="B43" s="200"/>
      <c r="C43" s="200"/>
      <c r="D43" s="200"/>
      <c r="E43" s="200"/>
      <c r="F43" s="200"/>
      <c r="G43" s="200"/>
      <c r="H43" s="200"/>
      <c r="I43" s="200"/>
      <c r="J43" s="200"/>
    </row>
    <row r="44" spans="1:10">
      <c r="A44" s="200"/>
      <c r="B44" s="200"/>
      <c r="C44" s="200"/>
      <c r="D44" s="200"/>
      <c r="E44" s="200"/>
      <c r="F44" s="200"/>
      <c r="G44" s="200"/>
      <c r="H44" s="200"/>
      <c r="I44" s="200"/>
      <c r="J44" s="200"/>
    </row>
    <row r="45" spans="1:10">
      <c r="A45" s="200"/>
      <c r="B45" s="200"/>
      <c r="C45" s="200"/>
      <c r="D45" s="200"/>
      <c r="E45" s="200"/>
      <c r="F45" s="200"/>
      <c r="G45" s="200"/>
      <c r="H45" s="200"/>
      <c r="I45" s="200"/>
      <c r="J45" s="200"/>
    </row>
    <row r="46" spans="1:10">
      <c r="A46" s="200"/>
      <c r="B46" s="200"/>
      <c r="C46" s="200"/>
      <c r="D46" s="200"/>
      <c r="E46" s="200"/>
      <c r="F46" s="200"/>
      <c r="G46" s="200"/>
      <c r="H46" s="200"/>
      <c r="I46" s="200"/>
      <c r="J46" s="200"/>
    </row>
    <row r="47" spans="1:10">
      <c r="A47" s="200"/>
      <c r="B47" s="200"/>
      <c r="C47" s="200"/>
      <c r="D47" s="200"/>
      <c r="E47" s="200"/>
      <c r="F47" s="200"/>
      <c r="G47" s="200"/>
      <c r="H47" s="200"/>
      <c r="I47" s="200"/>
      <c r="J47" s="200"/>
    </row>
    <row r="48" spans="1:10">
      <c r="A48" s="200"/>
      <c r="B48" s="200"/>
      <c r="C48" s="200"/>
      <c r="D48" s="200"/>
      <c r="E48" s="200"/>
      <c r="F48" s="200"/>
      <c r="G48" s="200"/>
      <c r="H48" s="200"/>
      <c r="I48" s="200"/>
      <c r="J48" s="200"/>
    </row>
    <row r="49" spans="1:10">
      <c r="A49" s="200"/>
      <c r="B49" s="200"/>
      <c r="C49" s="200"/>
      <c r="D49" s="200"/>
      <c r="E49" s="200"/>
      <c r="F49" s="200"/>
      <c r="G49" s="200"/>
      <c r="H49" s="200"/>
      <c r="I49" s="200"/>
      <c r="J49" s="200"/>
    </row>
    <row r="50" spans="1:10">
      <c r="A50" s="200"/>
      <c r="B50" s="200"/>
      <c r="C50" s="200"/>
      <c r="D50" s="200"/>
      <c r="E50" s="200"/>
      <c r="F50" s="200"/>
      <c r="G50" s="200"/>
      <c r="H50" s="200"/>
      <c r="I50" s="200"/>
      <c r="J50" s="200"/>
    </row>
    <row r="51" spans="1:10">
      <c r="A51" s="200"/>
      <c r="B51" s="200"/>
      <c r="C51" s="200"/>
      <c r="D51" s="200"/>
      <c r="E51" s="200"/>
      <c r="F51" s="200"/>
      <c r="G51" s="200"/>
      <c r="H51" s="200"/>
      <c r="I51" s="200"/>
      <c r="J51" s="200"/>
    </row>
    <row r="52" spans="1:10">
      <c r="A52" s="200"/>
      <c r="B52" s="200"/>
      <c r="C52" s="200"/>
      <c r="D52" s="200"/>
      <c r="E52" s="200"/>
      <c r="F52" s="200"/>
      <c r="G52" s="200"/>
      <c r="H52" s="200"/>
      <c r="I52" s="200"/>
      <c r="J52" s="200"/>
    </row>
    <row r="53" spans="1:10">
      <c r="A53" s="200"/>
      <c r="B53" s="200"/>
      <c r="C53" s="200"/>
      <c r="D53" s="200"/>
      <c r="E53" s="200"/>
      <c r="F53" s="200"/>
      <c r="G53" s="200"/>
      <c r="H53" s="200"/>
      <c r="I53" s="200"/>
      <c r="J53" s="200"/>
    </row>
    <row r="54" spans="1:10">
      <c r="A54" s="200"/>
      <c r="B54" s="200"/>
      <c r="C54" s="200"/>
      <c r="D54" s="200"/>
      <c r="E54" s="200"/>
      <c r="F54" s="200"/>
      <c r="G54" s="200"/>
      <c r="H54" s="200"/>
      <c r="I54" s="200"/>
      <c r="J54" s="200"/>
    </row>
    <row r="55" spans="1:10">
      <c r="A55" s="200"/>
      <c r="B55" s="200"/>
      <c r="C55" s="200"/>
      <c r="D55" s="200"/>
      <c r="E55" s="200"/>
      <c r="F55" s="200"/>
      <c r="G55" s="200"/>
      <c r="H55" s="200"/>
      <c r="I55" s="200"/>
      <c r="J55" s="200"/>
    </row>
    <row r="56" spans="1:10">
      <c r="A56" s="200"/>
      <c r="B56" s="200"/>
      <c r="C56" s="200"/>
      <c r="D56" s="200"/>
      <c r="E56" s="200"/>
      <c r="F56" s="200"/>
      <c r="G56" s="200"/>
      <c r="H56" s="200"/>
      <c r="I56" s="200"/>
      <c r="J56" s="200"/>
    </row>
    <row r="57" spans="1:10">
      <c r="A57" s="200"/>
      <c r="B57" s="200"/>
      <c r="C57" s="200"/>
      <c r="D57" s="200"/>
      <c r="E57" s="200"/>
      <c r="F57" s="200"/>
      <c r="G57" s="200"/>
      <c r="H57" s="200"/>
      <c r="I57" s="200"/>
      <c r="J57" s="200"/>
    </row>
    <row r="58" spans="1:10">
      <c r="A58" s="200"/>
      <c r="B58" s="200"/>
      <c r="C58" s="200"/>
      <c r="D58" s="200"/>
      <c r="E58" s="200"/>
      <c r="F58" s="200"/>
      <c r="G58" s="200"/>
      <c r="H58" s="200"/>
      <c r="I58" s="200"/>
      <c r="J58" s="200"/>
    </row>
    <row r="59" spans="1:10">
      <c r="A59" s="200"/>
      <c r="B59" s="200"/>
      <c r="C59" s="200"/>
      <c r="D59" s="200"/>
      <c r="E59" s="200"/>
      <c r="F59" s="200"/>
      <c r="G59" s="200"/>
      <c r="H59" s="200"/>
      <c r="I59" s="200"/>
      <c r="J59" s="200"/>
    </row>
    <row r="60" spans="1:10">
      <c r="A60" s="200"/>
      <c r="B60" s="200"/>
      <c r="C60" s="200"/>
      <c r="D60" s="200"/>
      <c r="E60" s="200"/>
      <c r="F60" s="200"/>
      <c r="G60" s="200"/>
      <c r="H60" s="200"/>
      <c r="I60" s="200"/>
      <c r="J60" s="200"/>
    </row>
    <row r="61" spans="1:10">
      <c r="A61" s="200"/>
      <c r="B61" s="200"/>
      <c r="C61" s="200"/>
      <c r="D61" s="200"/>
      <c r="E61" s="200"/>
      <c r="F61" s="200"/>
      <c r="G61" s="200"/>
      <c r="H61" s="200"/>
      <c r="I61" s="200"/>
      <c r="J61" s="200"/>
    </row>
    <row r="62" spans="1:10">
      <c r="A62" s="200"/>
      <c r="B62" s="200"/>
      <c r="C62" s="200"/>
      <c r="D62" s="200"/>
      <c r="E62" s="200"/>
      <c r="F62" s="200"/>
      <c r="G62" s="200"/>
      <c r="H62" s="200"/>
      <c r="I62" s="200"/>
      <c r="J62" s="200"/>
    </row>
    <row r="63" spans="1:10">
      <c r="A63" s="200"/>
      <c r="B63" s="200"/>
      <c r="C63" s="200"/>
      <c r="D63" s="200"/>
      <c r="E63" s="200"/>
      <c r="F63" s="200"/>
      <c r="G63" s="200"/>
      <c r="H63" s="200"/>
      <c r="I63" s="200"/>
      <c r="J63" s="200"/>
    </row>
    <row r="64" spans="1:10">
      <c r="A64" s="200"/>
      <c r="B64" s="200"/>
      <c r="C64" s="200"/>
      <c r="D64" s="200"/>
      <c r="E64" s="200"/>
      <c r="F64" s="200"/>
      <c r="G64" s="200"/>
      <c r="H64" s="200"/>
      <c r="I64" s="200"/>
      <c r="J64" s="200"/>
    </row>
    <row r="65" spans="1:10">
      <c r="A65" s="200"/>
      <c r="B65" s="200"/>
      <c r="C65" s="200"/>
      <c r="D65" s="200"/>
      <c r="E65" s="200"/>
      <c r="F65" s="200"/>
      <c r="G65" s="200"/>
      <c r="H65" s="200"/>
      <c r="I65" s="200"/>
      <c r="J65" s="200"/>
    </row>
  </sheetData>
  <mergeCells count="1">
    <mergeCell ref="A1:J65"/>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O78"/>
  <sheetViews>
    <sheetView showGridLines="0" zoomScaleNormal="100" zoomScaleSheetLayoutView="70" zoomScalePageLayoutView="40" workbookViewId="0"/>
  </sheetViews>
  <sheetFormatPr defaultRowHeight="15" customHeight="1"/>
  <cols>
    <col min="1" max="1" width="0.85546875" style="1" customWidth="1"/>
    <col min="2" max="2" width="12.85546875" style="1" customWidth="1"/>
    <col min="3" max="13" width="10" style="1" customWidth="1"/>
    <col min="14" max="17" width="8" style="1" customWidth="1"/>
    <col min="18" max="16384" width="9.140625" style="1"/>
  </cols>
  <sheetData>
    <row r="1" spans="1:15" ht="15" customHeight="1">
      <c r="A1" s="1" t="s">
        <v>63</v>
      </c>
      <c r="B1" s="24"/>
    </row>
    <row r="2" spans="1:15" ht="15" customHeight="1">
      <c r="B2" s="41"/>
      <c r="C2" s="31"/>
      <c r="D2" s="103" t="s">
        <v>5</v>
      </c>
      <c r="E2" s="33"/>
      <c r="F2" s="31"/>
      <c r="G2" s="103" t="s">
        <v>62</v>
      </c>
      <c r="H2" s="33"/>
      <c r="I2" s="31"/>
      <c r="J2" s="103" t="s">
        <v>678</v>
      </c>
      <c r="K2" s="33"/>
    </row>
    <row r="3" spans="1:15" ht="15" customHeight="1">
      <c r="B3" s="44"/>
      <c r="C3" s="159" t="s">
        <v>578</v>
      </c>
      <c r="D3" s="159" t="s">
        <v>579</v>
      </c>
      <c r="E3" s="159" t="s">
        <v>580</v>
      </c>
      <c r="F3" s="159" t="s">
        <v>578</v>
      </c>
      <c r="G3" s="159" t="s">
        <v>579</v>
      </c>
      <c r="H3" s="159" t="s">
        <v>580</v>
      </c>
      <c r="I3" s="159" t="s">
        <v>578</v>
      </c>
      <c r="J3" s="159" t="s">
        <v>579</v>
      </c>
      <c r="K3" s="159" t="s">
        <v>580</v>
      </c>
    </row>
    <row r="4" spans="1:15" ht="12.75" customHeight="1">
      <c r="B4" s="43" t="s">
        <v>7</v>
      </c>
      <c r="C4" s="19">
        <v>573</v>
      </c>
      <c r="D4" s="19">
        <v>280</v>
      </c>
      <c r="E4" s="3">
        <f>D4/C4*100</f>
        <v>48.865619546247821</v>
      </c>
      <c r="F4" s="19">
        <v>302</v>
      </c>
      <c r="G4" s="19">
        <v>136</v>
      </c>
      <c r="H4" s="3">
        <f>G4/F4*100</f>
        <v>45.033112582781456</v>
      </c>
      <c r="I4" s="19">
        <v>271</v>
      </c>
      <c r="J4" s="19">
        <v>144</v>
      </c>
      <c r="K4" s="3">
        <f>J4/I4*100</f>
        <v>53.136531365313658</v>
      </c>
      <c r="M4" s="121"/>
      <c r="N4" s="121"/>
      <c r="O4" s="121"/>
    </row>
    <row r="5" spans="1:15" ht="12.75" customHeight="1">
      <c r="B5" s="43" t="s">
        <v>8</v>
      </c>
      <c r="C5" s="20">
        <v>320</v>
      </c>
      <c r="D5" s="20">
        <v>144</v>
      </c>
      <c r="E5" s="4">
        <f t="shared" ref="E5:E50" si="0">D5/C5*100</f>
        <v>45</v>
      </c>
      <c r="F5" s="20">
        <v>240</v>
      </c>
      <c r="G5" s="20">
        <v>117</v>
      </c>
      <c r="H5" s="4">
        <f t="shared" ref="H5:H50" si="1">G5/F5*100</f>
        <v>48.75</v>
      </c>
      <c r="I5" s="20">
        <v>80</v>
      </c>
      <c r="J5" s="20">
        <v>27</v>
      </c>
      <c r="K5" s="4">
        <f t="shared" ref="K5:K50" si="2">J5/I5*100</f>
        <v>33.75</v>
      </c>
      <c r="M5" s="121"/>
      <c r="N5" s="121"/>
      <c r="O5" s="121"/>
    </row>
    <row r="6" spans="1:15" ht="12.75" customHeight="1">
      <c r="B6" s="43" t="s">
        <v>9</v>
      </c>
      <c r="C6" s="20">
        <v>184</v>
      </c>
      <c r="D6" s="20">
        <v>91</v>
      </c>
      <c r="E6" s="4">
        <f t="shared" si="0"/>
        <v>49.45652173913043</v>
      </c>
      <c r="F6" s="20">
        <v>127</v>
      </c>
      <c r="G6" s="20">
        <v>72</v>
      </c>
      <c r="H6" s="4">
        <f t="shared" si="1"/>
        <v>56.69291338582677</v>
      </c>
      <c r="I6" s="20">
        <v>57</v>
      </c>
      <c r="J6" s="20">
        <v>19</v>
      </c>
      <c r="K6" s="4">
        <f t="shared" si="2"/>
        <v>33.333333333333329</v>
      </c>
      <c r="M6" s="121"/>
      <c r="N6" s="121"/>
      <c r="O6" s="121"/>
    </row>
    <row r="7" spans="1:15" ht="12.75" customHeight="1">
      <c r="B7" s="43" t="s">
        <v>10</v>
      </c>
      <c r="C7" s="20">
        <v>193</v>
      </c>
      <c r="D7" s="20">
        <v>82</v>
      </c>
      <c r="E7" s="4">
        <f t="shared" si="0"/>
        <v>42.487046632124354</v>
      </c>
      <c r="F7" s="20">
        <v>106</v>
      </c>
      <c r="G7" s="20">
        <v>42</v>
      </c>
      <c r="H7" s="4">
        <f t="shared" si="1"/>
        <v>39.622641509433961</v>
      </c>
      <c r="I7" s="20">
        <v>87</v>
      </c>
      <c r="J7" s="20">
        <v>40</v>
      </c>
      <c r="K7" s="4">
        <f t="shared" si="2"/>
        <v>45.977011494252871</v>
      </c>
      <c r="M7" s="121"/>
      <c r="N7" s="121"/>
      <c r="O7" s="121"/>
    </row>
    <row r="8" spans="1:15" ht="12.75" customHeight="1">
      <c r="B8" s="43" t="s">
        <v>11</v>
      </c>
      <c r="C8" s="20">
        <v>114</v>
      </c>
      <c r="D8" s="20">
        <v>56</v>
      </c>
      <c r="E8" s="4">
        <f t="shared" si="0"/>
        <v>49.122807017543856</v>
      </c>
      <c r="F8" s="20">
        <v>65</v>
      </c>
      <c r="G8" s="20">
        <v>37</v>
      </c>
      <c r="H8" s="4">
        <f t="shared" si="1"/>
        <v>56.92307692307692</v>
      </c>
      <c r="I8" s="20">
        <v>49</v>
      </c>
      <c r="J8" s="20">
        <v>19</v>
      </c>
      <c r="K8" s="4">
        <f t="shared" si="2"/>
        <v>38.775510204081634</v>
      </c>
      <c r="M8" s="121"/>
      <c r="N8" s="121"/>
      <c r="O8" s="121"/>
    </row>
    <row r="9" spans="1:15" ht="12.75" customHeight="1">
      <c r="B9" s="43" t="s">
        <v>12</v>
      </c>
      <c r="C9" s="20">
        <v>178</v>
      </c>
      <c r="D9" s="20">
        <v>85</v>
      </c>
      <c r="E9" s="4">
        <f t="shared" si="0"/>
        <v>47.752808988764045</v>
      </c>
      <c r="F9" s="20">
        <v>136</v>
      </c>
      <c r="G9" s="20">
        <v>71</v>
      </c>
      <c r="H9" s="4">
        <f t="shared" si="1"/>
        <v>52.205882352941181</v>
      </c>
      <c r="I9" s="20">
        <v>42</v>
      </c>
      <c r="J9" s="20">
        <v>14</v>
      </c>
      <c r="K9" s="4">
        <f t="shared" si="2"/>
        <v>33.333333333333329</v>
      </c>
      <c r="M9" s="121"/>
      <c r="N9" s="121"/>
      <c r="O9" s="121"/>
    </row>
    <row r="10" spans="1:15" ht="12.75" customHeight="1">
      <c r="B10" s="43" t="s">
        <v>13</v>
      </c>
      <c r="C10" s="20">
        <v>190</v>
      </c>
      <c r="D10" s="20">
        <v>77</v>
      </c>
      <c r="E10" s="4">
        <f t="shared" si="0"/>
        <v>40.526315789473685</v>
      </c>
      <c r="F10" s="20">
        <v>114</v>
      </c>
      <c r="G10" s="20">
        <v>45</v>
      </c>
      <c r="H10" s="4">
        <f t="shared" si="1"/>
        <v>39.473684210526315</v>
      </c>
      <c r="I10" s="20">
        <v>76</v>
      </c>
      <c r="J10" s="20">
        <v>32</v>
      </c>
      <c r="K10" s="4">
        <f t="shared" si="2"/>
        <v>42.105263157894733</v>
      </c>
      <c r="M10" s="121"/>
      <c r="N10" s="121"/>
      <c r="O10" s="121"/>
    </row>
    <row r="11" spans="1:15" ht="12.75" customHeight="1">
      <c r="B11" s="43" t="s">
        <v>14</v>
      </c>
      <c r="C11" s="20">
        <v>203</v>
      </c>
      <c r="D11" s="20">
        <v>69</v>
      </c>
      <c r="E11" s="4">
        <f t="shared" si="0"/>
        <v>33.990147783251231</v>
      </c>
      <c r="F11" s="20">
        <v>81</v>
      </c>
      <c r="G11" s="20">
        <v>28</v>
      </c>
      <c r="H11" s="4">
        <f t="shared" si="1"/>
        <v>34.567901234567898</v>
      </c>
      <c r="I11" s="20">
        <v>122</v>
      </c>
      <c r="J11" s="20">
        <v>41</v>
      </c>
      <c r="K11" s="4">
        <f t="shared" si="2"/>
        <v>33.606557377049178</v>
      </c>
      <c r="M11" s="121"/>
      <c r="N11" s="121"/>
      <c r="O11" s="121"/>
    </row>
    <row r="12" spans="1:15" ht="12.75" customHeight="1">
      <c r="B12" s="43" t="s">
        <v>15</v>
      </c>
      <c r="C12" s="20">
        <v>131</v>
      </c>
      <c r="D12" s="20">
        <v>51</v>
      </c>
      <c r="E12" s="4">
        <f t="shared" si="0"/>
        <v>38.931297709923662</v>
      </c>
      <c r="F12" s="20">
        <v>64</v>
      </c>
      <c r="G12" s="20">
        <v>22</v>
      </c>
      <c r="H12" s="4">
        <f t="shared" si="1"/>
        <v>34.375</v>
      </c>
      <c r="I12" s="20">
        <v>67</v>
      </c>
      <c r="J12" s="20">
        <v>29</v>
      </c>
      <c r="K12" s="4">
        <f t="shared" si="2"/>
        <v>43.283582089552233</v>
      </c>
      <c r="M12" s="121"/>
      <c r="N12" s="121"/>
      <c r="O12" s="121"/>
    </row>
    <row r="13" spans="1:15" ht="12.75" customHeight="1">
      <c r="B13" s="43" t="s">
        <v>16</v>
      </c>
      <c r="C13" s="20">
        <v>337</v>
      </c>
      <c r="D13" s="20">
        <v>169</v>
      </c>
      <c r="E13" s="4">
        <f t="shared" si="0"/>
        <v>50.148367952522257</v>
      </c>
      <c r="F13" s="20">
        <v>214</v>
      </c>
      <c r="G13" s="20">
        <v>100</v>
      </c>
      <c r="H13" s="4">
        <f t="shared" si="1"/>
        <v>46.728971962616825</v>
      </c>
      <c r="I13" s="20">
        <v>123</v>
      </c>
      <c r="J13" s="20">
        <v>69</v>
      </c>
      <c r="K13" s="4">
        <f t="shared" si="2"/>
        <v>56.09756097560976</v>
      </c>
      <c r="M13" s="121"/>
      <c r="N13" s="121"/>
      <c r="O13" s="121"/>
    </row>
    <row r="14" spans="1:15" ht="12.75" customHeight="1">
      <c r="B14" s="43" t="s">
        <v>17</v>
      </c>
      <c r="C14" s="20">
        <v>519</v>
      </c>
      <c r="D14" s="20">
        <v>268</v>
      </c>
      <c r="E14" s="4">
        <f t="shared" si="0"/>
        <v>51.637764932562625</v>
      </c>
      <c r="F14" s="20">
        <v>315</v>
      </c>
      <c r="G14" s="20">
        <v>170</v>
      </c>
      <c r="H14" s="4">
        <f t="shared" si="1"/>
        <v>53.968253968253968</v>
      </c>
      <c r="I14" s="20">
        <v>204</v>
      </c>
      <c r="J14" s="20">
        <v>98</v>
      </c>
      <c r="K14" s="4">
        <f t="shared" si="2"/>
        <v>48.03921568627451</v>
      </c>
      <c r="M14" s="121"/>
      <c r="N14" s="121"/>
      <c r="O14" s="121"/>
    </row>
    <row r="15" spans="1:15" ht="12.75" customHeight="1">
      <c r="B15" s="43" t="s">
        <v>18</v>
      </c>
      <c r="C15" s="20">
        <v>476</v>
      </c>
      <c r="D15" s="20">
        <v>259</v>
      </c>
      <c r="E15" s="4">
        <f t="shared" si="0"/>
        <v>54.411764705882348</v>
      </c>
      <c r="F15" s="20">
        <v>329</v>
      </c>
      <c r="G15" s="20">
        <v>184</v>
      </c>
      <c r="H15" s="4">
        <f t="shared" si="1"/>
        <v>55.927051671732521</v>
      </c>
      <c r="I15" s="20">
        <v>147</v>
      </c>
      <c r="J15" s="20">
        <v>75</v>
      </c>
      <c r="K15" s="4">
        <f t="shared" si="2"/>
        <v>51.020408163265309</v>
      </c>
      <c r="M15" s="121"/>
      <c r="N15" s="121"/>
      <c r="O15" s="121"/>
    </row>
    <row r="16" spans="1:15" ht="12.75" customHeight="1">
      <c r="B16" s="43" t="s">
        <v>19</v>
      </c>
      <c r="C16" s="20">
        <v>787</v>
      </c>
      <c r="D16" s="20">
        <v>499</v>
      </c>
      <c r="E16" s="4">
        <f t="shared" si="0"/>
        <v>63.405336721728077</v>
      </c>
      <c r="F16" s="20">
        <v>596</v>
      </c>
      <c r="G16" s="20">
        <v>375</v>
      </c>
      <c r="H16" s="4">
        <f t="shared" si="1"/>
        <v>62.919463087248317</v>
      </c>
      <c r="I16" s="20">
        <v>191</v>
      </c>
      <c r="J16" s="20">
        <v>124</v>
      </c>
      <c r="K16" s="4">
        <f t="shared" si="2"/>
        <v>64.921465968586389</v>
      </c>
      <c r="M16" s="121"/>
      <c r="N16" s="121"/>
      <c r="O16" s="121"/>
    </row>
    <row r="17" spans="2:15" ht="12.75" customHeight="1">
      <c r="B17" s="43" t="s">
        <v>20</v>
      </c>
      <c r="C17" s="20">
        <v>767</v>
      </c>
      <c r="D17" s="20">
        <v>427</v>
      </c>
      <c r="E17" s="4">
        <f t="shared" si="0"/>
        <v>55.671447196870929</v>
      </c>
      <c r="F17" s="20">
        <v>601</v>
      </c>
      <c r="G17" s="20">
        <v>347</v>
      </c>
      <c r="H17" s="4">
        <f t="shared" si="1"/>
        <v>57.737104825291183</v>
      </c>
      <c r="I17" s="20">
        <v>166</v>
      </c>
      <c r="J17" s="20">
        <v>80</v>
      </c>
      <c r="K17" s="4">
        <f t="shared" si="2"/>
        <v>48.192771084337352</v>
      </c>
      <c r="M17" s="121"/>
      <c r="N17" s="121"/>
      <c r="O17" s="121"/>
    </row>
    <row r="18" spans="2:15" ht="12.75" customHeight="1">
      <c r="B18" s="43" t="s">
        <v>21</v>
      </c>
      <c r="C18" s="20">
        <v>169</v>
      </c>
      <c r="D18" s="20">
        <v>96</v>
      </c>
      <c r="E18" s="4">
        <f t="shared" si="0"/>
        <v>56.80473372781065</v>
      </c>
      <c r="F18" s="20">
        <v>101</v>
      </c>
      <c r="G18" s="20">
        <v>59</v>
      </c>
      <c r="H18" s="4">
        <f t="shared" si="1"/>
        <v>58.415841584158414</v>
      </c>
      <c r="I18" s="20">
        <v>68</v>
      </c>
      <c r="J18" s="20">
        <v>37</v>
      </c>
      <c r="K18" s="4">
        <f t="shared" si="2"/>
        <v>54.411764705882348</v>
      </c>
      <c r="M18" s="121"/>
      <c r="N18" s="121"/>
      <c r="O18" s="121"/>
    </row>
    <row r="19" spans="2:15" ht="12.75" customHeight="1">
      <c r="B19" s="43" t="s">
        <v>22</v>
      </c>
      <c r="C19" s="20">
        <v>97</v>
      </c>
      <c r="D19" s="20">
        <v>66</v>
      </c>
      <c r="E19" s="4">
        <f t="shared" si="0"/>
        <v>68.041237113402062</v>
      </c>
      <c r="F19" s="20">
        <v>51</v>
      </c>
      <c r="G19" s="20">
        <v>36</v>
      </c>
      <c r="H19" s="4">
        <f t="shared" si="1"/>
        <v>70.588235294117652</v>
      </c>
      <c r="I19" s="20">
        <v>46</v>
      </c>
      <c r="J19" s="20">
        <v>30</v>
      </c>
      <c r="K19" s="4">
        <f t="shared" si="2"/>
        <v>65.217391304347828</v>
      </c>
      <c r="M19" s="121"/>
      <c r="N19" s="121"/>
      <c r="O19" s="121"/>
    </row>
    <row r="20" spans="2:15" ht="12.75" customHeight="1">
      <c r="B20" s="43" t="s">
        <v>23</v>
      </c>
      <c r="C20" s="20">
        <v>103</v>
      </c>
      <c r="D20" s="20">
        <v>45</v>
      </c>
      <c r="E20" s="4">
        <f t="shared" si="0"/>
        <v>43.689320388349515</v>
      </c>
      <c r="F20" s="20">
        <v>65</v>
      </c>
      <c r="G20" s="20">
        <v>26</v>
      </c>
      <c r="H20" s="4">
        <f t="shared" si="1"/>
        <v>40</v>
      </c>
      <c r="I20" s="20">
        <v>38</v>
      </c>
      <c r="J20" s="20">
        <v>19</v>
      </c>
      <c r="K20" s="4">
        <f t="shared" si="2"/>
        <v>50</v>
      </c>
      <c r="M20" s="121"/>
      <c r="N20" s="121"/>
      <c r="O20" s="121"/>
    </row>
    <row r="21" spans="2:15" ht="12.75" customHeight="1">
      <c r="B21" s="43" t="s">
        <v>24</v>
      </c>
      <c r="C21" s="20">
        <v>57</v>
      </c>
      <c r="D21" s="20">
        <v>28</v>
      </c>
      <c r="E21" s="4">
        <f t="shared" si="0"/>
        <v>49.122807017543856</v>
      </c>
      <c r="F21" s="20">
        <v>17</v>
      </c>
      <c r="G21" s="20">
        <v>8</v>
      </c>
      <c r="H21" s="4">
        <f t="shared" si="1"/>
        <v>47.058823529411761</v>
      </c>
      <c r="I21" s="20">
        <v>40</v>
      </c>
      <c r="J21" s="20">
        <v>20</v>
      </c>
      <c r="K21" s="4">
        <f t="shared" si="2"/>
        <v>50</v>
      </c>
      <c r="M21" s="121"/>
      <c r="N21" s="121"/>
      <c r="O21" s="121"/>
    </row>
    <row r="22" spans="2:15" ht="12.75" customHeight="1">
      <c r="B22" s="43" t="s">
        <v>25</v>
      </c>
      <c r="C22" s="20">
        <v>61</v>
      </c>
      <c r="D22" s="20">
        <v>18</v>
      </c>
      <c r="E22" s="4">
        <f t="shared" si="0"/>
        <v>29.508196721311474</v>
      </c>
      <c r="F22" s="20">
        <v>17</v>
      </c>
      <c r="G22" s="20">
        <v>8</v>
      </c>
      <c r="H22" s="4">
        <f t="shared" si="1"/>
        <v>47.058823529411761</v>
      </c>
      <c r="I22" s="20">
        <v>44</v>
      </c>
      <c r="J22" s="20">
        <v>10</v>
      </c>
      <c r="K22" s="4">
        <f t="shared" si="2"/>
        <v>22.727272727272727</v>
      </c>
      <c r="M22" s="121"/>
      <c r="N22" s="121"/>
      <c r="O22" s="121"/>
    </row>
    <row r="23" spans="2:15" ht="12.75" customHeight="1">
      <c r="B23" s="43" t="s">
        <v>26</v>
      </c>
      <c r="C23" s="20">
        <v>249</v>
      </c>
      <c r="D23" s="20">
        <v>125</v>
      </c>
      <c r="E23" s="4">
        <f t="shared" si="0"/>
        <v>50.200803212851412</v>
      </c>
      <c r="F23" s="20">
        <v>185</v>
      </c>
      <c r="G23" s="20">
        <v>94</v>
      </c>
      <c r="H23" s="4">
        <f t="shared" si="1"/>
        <v>50.810810810810814</v>
      </c>
      <c r="I23" s="20">
        <v>64</v>
      </c>
      <c r="J23" s="20">
        <v>31</v>
      </c>
      <c r="K23" s="4">
        <f t="shared" si="2"/>
        <v>48.4375</v>
      </c>
      <c r="M23" s="121"/>
      <c r="N23" s="121"/>
      <c r="O23" s="121"/>
    </row>
    <row r="24" spans="2:15" ht="12.75" customHeight="1">
      <c r="B24" s="43" t="s">
        <v>27</v>
      </c>
      <c r="C24" s="20">
        <v>184</v>
      </c>
      <c r="D24" s="20">
        <v>88</v>
      </c>
      <c r="E24" s="4">
        <f t="shared" si="0"/>
        <v>47.826086956521742</v>
      </c>
      <c r="F24" s="20">
        <v>110</v>
      </c>
      <c r="G24" s="20">
        <v>56</v>
      </c>
      <c r="H24" s="4">
        <f t="shared" si="1"/>
        <v>50.909090909090907</v>
      </c>
      <c r="I24" s="20">
        <v>74</v>
      </c>
      <c r="J24" s="20">
        <v>32</v>
      </c>
      <c r="K24" s="4">
        <f t="shared" si="2"/>
        <v>43.243243243243242</v>
      </c>
      <c r="M24" s="121"/>
      <c r="N24" s="121"/>
      <c r="O24" s="121"/>
    </row>
    <row r="25" spans="2:15" ht="12.75" customHeight="1">
      <c r="B25" s="43" t="s">
        <v>28</v>
      </c>
      <c r="C25" s="20">
        <v>260</v>
      </c>
      <c r="D25" s="20">
        <v>106</v>
      </c>
      <c r="E25" s="4">
        <f t="shared" si="0"/>
        <v>40.769230769230766</v>
      </c>
      <c r="F25" s="20">
        <v>168</v>
      </c>
      <c r="G25" s="20">
        <v>73</v>
      </c>
      <c r="H25" s="4">
        <f t="shared" si="1"/>
        <v>43.452380952380956</v>
      </c>
      <c r="I25" s="20">
        <v>92</v>
      </c>
      <c r="J25" s="20">
        <v>33</v>
      </c>
      <c r="K25" s="4">
        <f t="shared" si="2"/>
        <v>35.869565217391305</v>
      </c>
      <c r="M25" s="121"/>
      <c r="N25" s="121"/>
      <c r="O25" s="121"/>
    </row>
    <row r="26" spans="2:15" ht="12.75" customHeight="1">
      <c r="B26" s="43" t="s">
        <v>29</v>
      </c>
      <c r="C26" s="20">
        <v>615</v>
      </c>
      <c r="D26" s="20">
        <v>295</v>
      </c>
      <c r="E26" s="4">
        <f t="shared" si="0"/>
        <v>47.967479674796749</v>
      </c>
      <c r="F26" s="20">
        <v>449</v>
      </c>
      <c r="G26" s="20">
        <v>211</v>
      </c>
      <c r="H26" s="4">
        <f t="shared" si="1"/>
        <v>46.993318485523382</v>
      </c>
      <c r="I26" s="20">
        <v>166</v>
      </c>
      <c r="J26" s="20">
        <v>84</v>
      </c>
      <c r="K26" s="4">
        <f t="shared" si="2"/>
        <v>50.602409638554214</v>
      </c>
      <c r="M26" s="121"/>
      <c r="N26" s="121"/>
      <c r="O26" s="121"/>
    </row>
    <row r="27" spans="2:15" ht="12.75" customHeight="1">
      <c r="B27" s="43" t="s">
        <v>30</v>
      </c>
      <c r="C27" s="20">
        <v>257</v>
      </c>
      <c r="D27" s="20">
        <v>120</v>
      </c>
      <c r="E27" s="4">
        <f t="shared" si="0"/>
        <v>46.692607003891048</v>
      </c>
      <c r="F27" s="20">
        <v>142</v>
      </c>
      <c r="G27" s="20">
        <v>61</v>
      </c>
      <c r="H27" s="4">
        <f t="shared" si="1"/>
        <v>42.95774647887324</v>
      </c>
      <c r="I27" s="20">
        <v>115</v>
      </c>
      <c r="J27" s="20">
        <v>59</v>
      </c>
      <c r="K27" s="4">
        <f t="shared" si="2"/>
        <v>51.304347826086961</v>
      </c>
      <c r="M27" s="121"/>
      <c r="N27" s="121"/>
      <c r="O27" s="121"/>
    </row>
    <row r="28" spans="2:15" ht="12.75" customHeight="1">
      <c r="B28" s="43" t="s">
        <v>31</v>
      </c>
      <c r="C28" s="20">
        <v>70</v>
      </c>
      <c r="D28" s="20">
        <v>29</v>
      </c>
      <c r="E28" s="4">
        <f t="shared" si="0"/>
        <v>41.428571428571431</v>
      </c>
      <c r="F28" s="20">
        <v>16</v>
      </c>
      <c r="G28" s="20">
        <v>11</v>
      </c>
      <c r="H28" s="4">
        <f t="shared" si="1"/>
        <v>68.75</v>
      </c>
      <c r="I28" s="20">
        <v>54</v>
      </c>
      <c r="J28" s="20">
        <v>18</v>
      </c>
      <c r="K28" s="4">
        <f t="shared" si="2"/>
        <v>33.333333333333329</v>
      </c>
      <c r="M28" s="121"/>
      <c r="N28" s="121"/>
      <c r="O28" s="121"/>
    </row>
    <row r="29" spans="2:15" ht="12.75" customHeight="1">
      <c r="B29" s="43" t="s">
        <v>32</v>
      </c>
      <c r="C29" s="20">
        <v>113</v>
      </c>
      <c r="D29" s="20">
        <v>65</v>
      </c>
      <c r="E29" s="4">
        <f t="shared" si="0"/>
        <v>57.522123893805308</v>
      </c>
      <c r="F29" s="20">
        <v>53</v>
      </c>
      <c r="G29" s="20">
        <v>31</v>
      </c>
      <c r="H29" s="4">
        <f t="shared" si="1"/>
        <v>58.490566037735846</v>
      </c>
      <c r="I29" s="20">
        <v>60</v>
      </c>
      <c r="J29" s="20">
        <v>34</v>
      </c>
      <c r="K29" s="4">
        <f t="shared" si="2"/>
        <v>56.666666666666664</v>
      </c>
      <c r="M29" s="121"/>
      <c r="N29" s="121"/>
      <c r="O29" s="121"/>
    </row>
    <row r="30" spans="2:15" ht="12.75" customHeight="1">
      <c r="B30" s="43" t="s">
        <v>33</v>
      </c>
      <c r="C30" s="20">
        <v>892</v>
      </c>
      <c r="D30" s="20">
        <v>422</v>
      </c>
      <c r="E30" s="4">
        <f t="shared" si="0"/>
        <v>47.309417040358746</v>
      </c>
      <c r="F30" s="20">
        <v>573</v>
      </c>
      <c r="G30" s="20">
        <v>274</v>
      </c>
      <c r="H30" s="4">
        <f t="shared" si="1"/>
        <v>47.818499127399647</v>
      </c>
      <c r="I30" s="20">
        <v>319</v>
      </c>
      <c r="J30" s="20">
        <v>148</v>
      </c>
      <c r="K30" s="4">
        <f t="shared" si="2"/>
        <v>46.394984326018808</v>
      </c>
      <c r="M30" s="121"/>
      <c r="N30" s="121"/>
      <c r="O30" s="121"/>
    </row>
    <row r="31" spans="2:15" ht="12.75" customHeight="1">
      <c r="B31" s="43" t="s">
        <v>34</v>
      </c>
      <c r="C31" s="20">
        <v>341</v>
      </c>
      <c r="D31" s="20">
        <v>198</v>
      </c>
      <c r="E31" s="4">
        <f t="shared" si="0"/>
        <v>58.064516129032263</v>
      </c>
      <c r="F31" s="20">
        <v>170</v>
      </c>
      <c r="G31" s="20">
        <v>105</v>
      </c>
      <c r="H31" s="4">
        <f t="shared" si="1"/>
        <v>61.764705882352942</v>
      </c>
      <c r="I31" s="20">
        <v>171</v>
      </c>
      <c r="J31" s="20">
        <v>93</v>
      </c>
      <c r="K31" s="4">
        <f t="shared" si="2"/>
        <v>54.385964912280706</v>
      </c>
      <c r="M31" s="121"/>
      <c r="N31" s="121"/>
      <c r="O31" s="121"/>
    </row>
    <row r="32" spans="2:15" ht="12.75" customHeight="1">
      <c r="B32" s="43" t="s">
        <v>35</v>
      </c>
      <c r="C32" s="20">
        <v>85</v>
      </c>
      <c r="D32" s="20">
        <v>38</v>
      </c>
      <c r="E32" s="4">
        <f t="shared" si="0"/>
        <v>44.705882352941181</v>
      </c>
      <c r="F32" s="20">
        <v>54</v>
      </c>
      <c r="G32" s="20">
        <v>26</v>
      </c>
      <c r="H32" s="4">
        <f t="shared" si="1"/>
        <v>48.148148148148145</v>
      </c>
      <c r="I32" s="20">
        <v>31</v>
      </c>
      <c r="J32" s="20">
        <v>12</v>
      </c>
      <c r="K32" s="4">
        <f t="shared" si="2"/>
        <v>38.70967741935484</v>
      </c>
      <c r="M32" s="121"/>
      <c r="N32" s="121"/>
      <c r="O32" s="121"/>
    </row>
    <row r="33" spans="2:15" ht="12.75" customHeight="1">
      <c r="B33" s="43" t="s">
        <v>36</v>
      </c>
      <c r="C33" s="20">
        <v>163</v>
      </c>
      <c r="D33" s="20">
        <v>78</v>
      </c>
      <c r="E33" s="4">
        <f t="shared" si="0"/>
        <v>47.852760736196323</v>
      </c>
      <c r="F33" s="20">
        <v>90</v>
      </c>
      <c r="G33" s="20">
        <v>48</v>
      </c>
      <c r="H33" s="4">
        <f t="shared" si="1"/>
        <v>53.333333333333336</v>
      </c>
      <c r="I33" s="20">
        <v>73</v>
      </c>
      <c r="J33" s="20">
        <v>30</v>
      </c>
      <c r="K33" s="4">
        <f t="shared" si="2"/>
        <v>41.095890410958901</v>
      </c>
      <c r="M33" s="121"/>
      <c r="N33" s="121"/>
      <c r="O33" s="121"/>
    </row>
    <row r="34" spans="2:15" ht="12.75" customHeight="1">
      <c r="B34" s="43" t="s">
        <v>37</v>
      </c>
      <c r="C34" s="20">
        <v>69</v>
      </c>
      <c r="D34" s="20">
        <v>30</v>
      </c>
      <c r="E34" s="4">
        <f t="shared" si="0"/>
        <v>43.478260869565219</v>
      </c>
      <c r="F34" s="20">
        <v>37</v>
      </c>
      <c r="G34" s="20">
        <v>12</v>
      </c>
      <c r="H34" s="4">
        <f t="shared" si="1"/>
        <v>32.432432432432435</v>
      </c>
      <c r="I34" s="20">
        <v>32</v>
      </c>
      <c r="J34" s="20">
        <v>18</v>
      </c>
      <c r="K34" s="4">
        <f t="shared" si="2"/>
        <v>56.25</v>
      </c>
      <c r="M34" s="121"/>
      <c r="N34" s="121"/>
      <c r="O34" s="121"/>
    </row>
    <row r="35" spans="2:15" ht="12.75" customHeight="1">
      <c r="B35" s="43" t="s">
        <v>38</v>
      </c>
      <c r="C35" s="20">
        <v>94</v>
      </c>
      <c r="D35" s="20">
        <v>44</v>
      </c>
      <c r="E35" s="4">
        <f t="shared" si="0"/>
        <v>46.808510638297875</v>
      </c>
      <c r="F35" s="20">
        <v>63</v>
      </c>
      <c r="G35" s="20">
        <v>32</v>
      </c>
      <c r="H35" s="4">
        <f t="shared" si="1"/>
        <v>50.793650793650791</v>
      </c>
      <c r="I35" s="20">
        <v>31</v>
      </c>
      <c r="J35" s="20">
        <v>12</v>
      </c>
      <c r="K35" s="4">
        <f t="shared" si="2"/>
        <v>38.70967741935484</v>
      </c>
      <c r="M35" s="121"/>
      <c r="N35" s="121"/>
      <c r="O35" s="121"/>
    </row>
    <row r="36" spans="2:15" ht="12.75" customHeight="1">
      <c r="B36" s="43" t="s">
        <v>39</v>
      </c>
      <c r="C36" s="20">
        <v>236</v>
      </c>
      <c r="D36" s="20">
        <v>116</v>
      </c>
      <c r="E36" s="4">
        <f t="shared" si="0"/>
        <v>49.152542372881356</v>
      </c>
      <c r="F36" s="20">
        <v>161</v>
      </c>
      <c r="G36" s="20">
        <v>81</v>
      </c>
      <c r="H36" s="4">
        <f t="shared" si="1"/>
        <v>50.310559006211179</v>
      </c>
      <c r="I36" s="20">
        <v>75</v>
      </c>
      <c r="J36" s="20">
        <v>35</v>
      </c>
      <c r="K36" s="4">
        <f t="shared" si="2"/>
        <v>46.666666666666664</v>
      </c>
      <c r="M36" s="121"/>
      <c r="N36" s="121"/>
      <c r="O36" s="121"/>
    </row>
    <row r="37" spans="2:15" ht="12.75" customHeight="1">
      <c r="B37" s="43" t="s">
        <v>40</v>
      </c>
      <c r="C37" s="20">
        <v>267</v>
      </c>
      <c r="D37" s="20">
        <v>153</v>
      </c>
      <c r="E37" s="4">
        <f t="shared" si="0"/>
        <v>57.303370786516851</v>
      </c>
      <c r="F37" s="20">
        <v>106</v>
      </c>
      <c r="G37" s="20">
        <v>63</v>
      </c>
      <c r="H37" s="4">
        <f t="shared" si="1"/>
        <v>59.433962264150942</v>
      </c>
      <c r="I37" s="20">
        <v>161</v>
      </c>
      <c r="J37" s="20">
        <v>90</v>
      </c>
      <c r="K37" s="4">
        <f t="shared" si="2"/>
        <v>55.900621118012417</v>
      </c>
      <c r="M37" s="121"/>
      <c r="N37" s="121"/>
      <c r="O37" s="121"/>
    </row>
    <row r="38" spans="2:15" ht="12.75" customHeight="1">
      <c r="B38" s="43" t="s">
        <v>41</v>
      </c>
      <c r="C38" s="20">
        <v>269</v>
      </c>
      <c r="D38" s="20">
        <v>118</v>
      </c>
      <c r="E38" s="4">
        <f t="shared" si="0"/>
        <v>43.866171003717476</v>
      </c>
      <c r="F38" s="20">
        <v>168</v>
      </c>
      <c r="G38" s="20">
        <v>77</v>
      </c>
      <c r="H38" s="4">
        <f t="shared" si="1"/>
        <v>45.833333333333329</v>
      </c>
      <c r="I38" s="20">
        <v>101</v>
      </c>
      <c r="J38" s="20">
        <v>41</v>
      </c>
      <c r="K38" s="4">
        <f t="shared" si="2"/>
        <v>40.594059405940598</v>
      </c>
      <c r="M38" s="121"/>
      <c r="N38" s="121"/>
      <c r="O38" s="121"/>
    </row>
    <row r="39" spans="2:15" ht="12.75" customHeight="1">
      <c r="B39" s="43" t="s">
        <v>42</v>
      </c>
      <c r="C39" s="20">
        <v>91</v>
      </c>
      <c r="D39" s="20">
        <v>45</v>
      </c>
      <c r="E39" s="4">
        <f t="shared" si="0"/>
        <v>49.450549450549453</v>
      </c>
      <c r="F39" s="20">
        <v>36</v>
      </c>
      <c r="G39" s="20">
        <v>15</v>
      </c>
      <c r="H39" s="4">
        <f t="shared" si="1"/>
        <v>41.666666666666671</v>
      </c>
      <c r="I39" s="20">
        <v>55</v>
      </c>
      <c r="J39" s="20">
        <v>30</v>
      </c>
      <c r="K39" s="4">
        <f t="shared" si="2"/>
        <v>54.54545454545454</v>
      </c>
      <c r="M39" s="121"/>
      <c r="N39" s="121"/>
      <c r="O39" s="121"/>
    </row>
    <row r="40" spans="2:15" ht="12.75" customHeight="1">
      <c r="B40" s="43" t="s">
        <v>43</v>
      </c>
      <c r="C40" s="20">
        <v>142</v>
      </c>
      <c r="D40" s="20">
        <v>57</v>
      </c>
      <c r="E40" s="4">
        <f t="shared" si="0"/>
        <v>40.140845070422536</v>
      </c>
      <c r="F40" s="20">
        <v>92</v>
      </c>
      <c r="G40" s="20">
        <v>31</v>
      </c>
      <c r="H40" s="4">
        <f t="shared" si="1"/>
        <v>33.695652173913047</v>
      </c>
      <c r="I40" s="20">
        <v>50</v>
      </c>
      <c r="J40" s="20">
        <v>26</v>
      </c>
      <c r="K40" s="4">
        <f t="shared" si="2"/>
        <v>52</v>
      </c>
      <c r="M40" s="121"/>
      <c r="N40" s="121"/>
      <c r="O40" s="121"/>
    </row>
    <row r="41" spans="2:15" ht="12.75" customHeight="1">
      <c r="B41" s="43" t="s">
        <v>44</v>
      </c>
      <c r="C41" s="20">
        <v>188</v>
      </c>
      <c r="D41" s="20">
        <v>95</v>
      </c>
      <c r="E41" s="4">
        <f t="shared" si="0"/>
        <v>50.531914893617028</v>
      </c>
      <c r="F41" s="20">
        <v>98</v>
      </c>
      <c r="G41" s="20">
        <v>47</v>
      </c>
      <c r="H41" s="4">
        <f t="shared" si="1"/>
        <v>47.959183673469383</v>
      </c>
      <c r="I41" s="20">
        <v>90</v>
      </c>
      <c r="J41" s="20">
        <v>48</v>
      </c>
      <c r="K41" s="4">
        <f t="shared" si="2"/>
        <v>53.333333333333336</v>
      </c>
      <c r="M41" s="121"/>
      <c r="N41" s="121"/>
      <c r="O41" s="121"/>
    </row>
    <row r="42" spans="2:15" ht="12.75" customHeight="1">
      <c r="B42" s="43" t="s">
        <v>45</v>
      </c>
      <c r="C42" s="20">
        <v>73</v>
      </c>
      <c r="D42" s="20">
        <v>40</v>
      </c>
      <c r="E42" s="4">
        <f t="shared" si="0"/>
        <v>54.794520547945204</v>
      </c>
      <c r="F42" s="20">
        <v>54</v>
      </c>
      <c r="G42" s="20">
        <v>28</v>
      </c>
      <c r="H42" s="4">
        <f t="shared" si="1"/>
        <v>51.851851851851848</v>
      </c>
      <c r="I42" s="20">
        <v>19</v>
      </c>
      <c r="J42" s="20">
        <v>12</v>
      </c>
      <c r="K42" s="4">
        <f t="shared" si="2"/>
        <v>63.157894736842103</v>
      </c>
      <c r="M42" s="121"/>
      <c r="N42" s="121"/>
      <c r="O42" s="121"/>
    </row>
    <row r="43" spans="2:15" ht="12.75" customHeight="1">
      <c r="B43" s="43" t="s">
        <v>46</v>
      </c>
      <c r="C43" s="20">
        <v>707</v>
      </c>
      <c r="D43" s="20">
        <v>356</v>
      </c>
      <c r="E43" s="4">
        <f t="shared" si="0"/>
        <v>50.35360678925035</v>
      </c>
      <c r="F43" s="20">
        <v>551</v>
      </c>
      <c r="G43" s="20">
        <v>274</v>
      </c>
      <c r="H43" s="4">
        <f t="shared" si="1"/>
        <v>49.727767695099814</v>
      </c>
      <c r="I43" s="20">
        <v>156</v>
      </c>
      <c r="J43" s="20">
        <v>82</v>
      </c>
      <c r="K43" s="4">
        <f t="shared" si="2"/>
        <v>52.564102564102569</v>
      </c>
      <c r="M43" s="121"/>
      <c r="N43" s="121"/>
      <c r="O43" s="121"/>
    </row>
    <row r="44" spans="2:15" ht="12.75" customHeight="1">
      <c r="B44" s="43" t="s">
        <v>47</v>
      </c>
      <c r="C44" s="20">
        <v>120</v>
      </c>
      <c r="D44" s="20">
        <v>58</v>
      </c>
      <c r="E44" s="4">
        <f t="shared" si="0"/>
        <v>48.333333333333336</v>
      </c>
      <c r="F44" s="20">
        <v>106</v>
      </c>
      <c r="G44" s="20">
        <v>51</v>
      </c>
      <c r="H44" s="4">
        <f t="shared" si="1"/>
        <v>48.113207547169814</v>
      </c>
      <c r="I44" s="20">
        <v>14</v>
      </c>
      <c r="J44" s="20">
        <v>7</v>
      </c>
      <c r="K44" s="4">
        <f t="shared" si="2"/>
        <v>50</v>
      </c>
      <c r="M44" s="121"/>
      <c r="N44" s="121"/>
      <c r="O44" s="121"/>
    </row>
    <row r="45" spans="2:15" ht="12.75" customHeight="1">
      <c r="B45" s="43" t="s">
        <v>48</v>
      </c>
      <c r="C45" s="20">
        <v>225</v>
      </c>
      <c r="D45" s="20">
        <v>112</v>
      </c>
      <c r="E45" s="4">
        <f t="shared" si="0"/>
        <v>49.777777777777779</v>
      </c>
      <c r="F45" s="20">
        <v>139</v>
      </c>
      <c r="G45" s="20">
        <v>66</v>
      </c>
      <c r="H45" s="4">
        <f t="shared" si="1"/>
        <v>47.482014388489205</v>
      </c>
      <c r="I45" s="20">
        <v>86</v>
      </c>
      <c r="J45" s="20">
        <v>46</v>
      </c>
      <c r="K45" s="4">
        <f t="shared" si="2"/>
        <v>53.488372093023251</v>
      </c>
      <c r="M45" s="121"/>
      <c r="N45" s="121"/>
      <c r="O45" s="121"/>
    </row>
    <row r="46" spans="2:15" ht="12.75" customHeight="1">
      <c r="B46" s="43" t="s">
        <v>49</v>
      </c>
      <c r="C46" s="20">
        <v>380</v>
      </c>
      <c r="D46" s="20">
        <v>216</v>
      </c>
      <c r="E46" s="4">
        <f t="shared" si="0"/>
        <v>56.84210526315789</v>
      </c>
      <c r="F46" s="20">
        <v>292</v>
      </c>
      <c r="G46" s="20">
        <v>163</v>
      </c>
      <c r="H46" s="4">
        <f t="shared" si="1"/>
        <v>55.821917808219176</v>
      </c>
      <c r="I46" s="20">
        <v>88</v>
      </c>
      <c r="J46" s="20">
        <v>53</v>
      </c>
      <c r="K46" s="4">
        <f t="shared" si="2"/>
        <v>60.227272727272727</v>
      </c>
      <c r="M46" s="121"/>
      <c r="N46" s="121"/>
      <c r="O46" s="121"/>
    </row>
    <row r="47" spans="2:15" ht="12.75" customHeight="1">
      <c r="B47" s="43" t="s">
        <v>50</v>
      </c>
      <c r="C47" s="20">
        <v>311</v>
      </c>
      <c r="D47" s="20">
        <v>156</v>
      </c>
      <c r="E47" s="4">
        <f t="shared" si="0"/>
        <v>50.160771704180064</v>
      </c>
      <c r="F47" s="20">
        <v>254</v>
      </c>
      <c r="G47" s="20">
        <v>129</v>
      </c>
      <c r="H47" s="4">
        <f t="shared" si="1"/>
        <v>50.787401574803148</v>
      </c>
      <c r="I47" s="20">
        <v>57</v>
      </c>
      <c r="J47" s="20">
        <v>27</v>
      </c>
      <c r="K47" s="4">
        <f t="shared" si="2"/>
        <v>47.368421052631575</v>
      </c>
      <c r="M47" s="121"/>
      <c r="N47" s="121"/>
      <c r="O47" s="121"/>
    </row>
    <row r="48" spans="2:15" ht="12.75" customHeight="1">
      <c r="B48" s="43" t="s">
        <v>51</v>
      </c>
      <c r="C48" s="20">
        <v>241</v>
      </c>
      <c r="D48" s="20">
        <v>119</v>
      </c>
      <c r="E48" s="4">
        <f t="shared" si="0"/>
        <v>49.377593360995853</v>
      </c>
      <c r="F48" s="20">
        <v>226</v>
      </c>
      <c r="G48" s="20">
        <v>114</v>
      </c>
      <c r="H48" s="4">
        <f t="shared" si="1"/>
        <v>50.442477876106196</v>
      </c>
      <c r="I48" s="20">
        <v>15</v>
      </c>
      <c r="J48" s="20">
        <v>5</v>
      </c>
      <c r="K48" s="4">
        <f t="shared" si="2"/>
        <v>33.333333333333329</v>
      </c>
      <c r="M48" s="121"/>
      <c r="N48" s="121"/>
      <c r="O48" s="121"/>
    </row>
    <row r="49" spans="1:15" ht="12.75" customHeight="1">
      <c r="B49" s="43" t="s">
        <v>52</v>
      </c>
      <c r="C49" s="20">
        <v>292</v>
      </c>
      <c r="D49" s="20">
        <v>155</v>
      </c>
      <c r="E49" s="4">
        <f t="shared" si="0"/>
        <v>53.082191780821915</v>
      </c>
      <c r="F49" s="20">
        <v>224</v>
      </c>
      <c r="G49" s="20">
        <v>119</v>
      </c>
      <c r="H49" s="4">
        <f t="shared" si="1"/>
        <v>53.125</v>
      </c>
      <c r="I49" s="20">
        <v>68</v>
      </c>
      <c r="J49" s="20">
        <v>36</v>
      </c>
      <c r="K49" s="4">
        <f t="shared" si="2"/>
        <v>52.941176470588239</v>
      </c>
      <c r="M49" s="121"/>
      <c r="N49" s="121"/>
      <c r="O49" s="121"/>
    </row>
    <row r="50" spans="1:15" ht="12.75" customHeight="1">
      <c r="B50" s="43" t="s">
        <v>53</v>
      </c>
      <c r="C50" s="20">
        <v>295</v>
      </c>
      <c r="D50" s="20">
        <v>124</v>
      </c>
      <c r="E50" s="4">
        <f t="shared" si="0"/>
        <v>42.03389830508474</v>
      </c>
      <c r="F50" s="20">
        <v>236</v>
      </c>
      <c r="G50" s="20">
        <v>99</v>
      </c>
      <c r="H50" s="4">
        <f t="shared" si="1"/>
        <v>41.949152542372879</v>
      </c>
      <c r="I50" s="20">
        <v>59</v>
      </c>
      <c r="J50" s="20">
        <v>25</v>
      </c>
      <c r="K50" s="4">
        <f t="shared" si="2"/>
        <v>42.372881355932201</v>
      </c>
      <c r="M50" s="121"/>
      <c r="N50" s="121"/>
      <c r="O50" s="121"/>
    </row>
    <row r="51" spans="1:15" ht="12.75" customHeight="1">
      <c r="B51" s="44" t="s">
        <v>0</v>
      </c>
      <c r="C51" s="160" t="s">
        <v>581</v>
      </c>
      <c r="D51" s="21">
        <v>1</v>
      </c>
      <c r="E51" s="160" t="s">
        <v>581</v>
      </c>
      <c r="F51" s="160" t="s">
        <v>581</v>
      </c>
      <c r="G51" s="160" t="s">
        <v>581</v>
      </c>
      <c r="H51" s="160" t="s">
        <v>581</v>
      </c>
      <c r="I51" s="160" t="s">
        <v>581</v>
      </c>
      <c r="J51" s="160" t="s">
        <v>581</v>
      </c>
      <c r="K51" s="160" t="s">
        <v>581</v>
      </c>
    </row>
    <row r="52" spans="1:15" ht="15" customHeight="1">
      <c r="B52" s="48" t="s">
        <v>1</v>
      </c>
      <c r="C52" s="49">
        <f>SUM(C4:C51)</f>
        <v>12688</v>
      </c>
      <c r="D52" s="49">
        <f>SUM(D4:D51)</f>
        <v>6369</v>
      </c>
      <c r="E52" s="6">
        <f>D52/C52*100</f>
        <v>50.197036569987382</v>
      </c>
      <c r="F52" s="49">
        <f>SUM(F4:F51)</f>
        <v>8394</v>
      </c>
      <c r="G52" s="49">
        <f>SUM(G4:G51)</f>
        <v>4274</v>
      </c>
      <c r="H52" s="6">
        <f>G52/F52*100</f>
        <v>50.917321896592803</v>
      </c>
      <c r="I52" s="49">
        <f>SUM(I4:I51)</f>
        <v>4294</v>
      </c>
      <c r="J52" s="49">
        <f>SUM(J4:J51)</f>
        <v>2094</v>
      </c>
      <c r="K52" s="6">
        <f>J52/I52*100</f>
        <v>48.765719608756406</v>
      </c>
    </row>
    <row r="53" spans="1:15" ht="15" customHeight="1">
      <c r="B53" s="24"/>
    </row>
    <row r="54" spans="1:15" ht="15" customHeight="1">
      <c r="A54" s="1" t="s">
        <v>790</v>
      </c>
      <c r="B54" s="24"/>
      <c r="C54" s="7"/>
      <c r="D54" s="7"/>
      <c r="E54" s="7"/>
      <c r="F54" s="7"/>
      <c r="G54" s="7"/>
      <c r="H54" s="7"/>
    </row>
    <row r="55" spans="1:15" ht="12" customHeight="1">
      <c r="B55" s="41"/>
      <c r="C55" s="118"/>
      <c r="D55" s="31"/>
      <c r="E55" s="103" t="s">
        <v>5</v>
      </c>
      <c r="F55" s="33"/>
      <c r="G55" s="31" t="s">
        <v>62</v>
      </c>
      <c r="H55" s="32"/>
      <c r="I55" s="165" t="s">
        <v>789</v>
      </c>
      <c r="J55" s="168"/>
    </row>
    <row r="56" spans="1:15" ht="22.5" customHeight="1">
      <c r="B56" s="43"/>
      <c r="C56" s="119"/>
      <c r="D56" s="38" t="s">
        <v>2</v>
      </c>
      <c r="E56" s="38" t="s">
        <v>3</v>
      </c>
      <c r="F56" s="38" t="s">
        <v>505</v>
      </c>
      <c r="G56" s="38" t="s">
        <v>2</v>
      </c>
      <c r="H56" s="38" t="s">
        <v>3</v>
      </c>
      <c r="I56" s="38" t="s">
        <v>2</v>
      </c>
      <c r="J56" s="38" t="s">
        <v>3</v>
      </c>
    </row>
    <row r="57" spans="1:15" ht="12" customHeight="1">
      <c r="B57" s="44"/>
      <c r="C57" s="120"/>
      <c r="D57" s="46"/>
      <c r="E57" s="2">
        <f>D66</f>
        <v>6369</v>
      </c>
      <c r="F57" s="2">
        <f>E57-D65</f>
        <v>6368</v>
      </c>
      <c r="G57" s="46"/>
      <c r="H57" s="2">
        <f>G66</f>
        <v>4274</v>
      </c>
      <c r="I57" s="46"/>
      <c r="J57" s="2">
        <f>I66</f>
        <v>2094</v>
      </c>
    </row>
    <row r="58" spans="1:15" ht="15" customHeight="1">
      <c r="B58" s="43" t="s">
        <v>782</v>
      </c>
      <c r="C58" s="7"/>
      <c r="D58" s="19">
        <v>305</v>
      </c>
      <c r="E58" s="3">
        <f>D58/E57*100</f>
        <v>4.7888208509970163</v>
      </c>
      <c r="F58" s="3">
        <f>D58/F57*100</f>
        <v>4.7895728643216087</v>
      </c>
      <c r="G58" s="19">
        <v>232</v>
      </c>
      <c r="H58" s="3">
        <f>G58/H57*100</f>
        <v>5.4281703322414598</v>
      </c>
      <c r="I58" s="19">
        <v>73</v>
      </c>
      <c r="J58" s="3">
        <f>I58/J57*100</f>
        <v>3.4861509073543453</v>
      </c>
    </row>
    <row r="59" spans="1:15" ht="15" customHeight="1">
      <c r="B59" s="43" t="s">
        <v>783</v>
      </c>
      <c r="C59" s="7"/>
      <c r="D59" s="20">
        <v>167</v>
      </c>
      <c r="E59" s="4">
        <f>D59/E57*100</f>
        <v>2.6220756790704978</v>
      </c>
      <c r="F59" s="4">
        <f>D59/F57*100</f>
        <v>2.6224874371859297</v>
      </c>
      <c r="G59" s="20">
        <v>112</v>
      </c>
      <c r="H59" s="4">
        <f>G59/H57*100</f>
        <v>2.6204960224613947</v>
      </c>
      <c r="I59" s="20">
        <v>55</v>
      </c>
      <c r="J59" s="4">
        <f>I59/J57*100</f>
        <v>2.6265520534861508</v>
      </c>
    </row>
    <row r="60" spans="1:15" ht="15" customHeight="1">
      <c r="B60" s="43" t="s">
        <v>784</v>
      </c>
      <c r="C60" s="7"/>
      <c r="D60" s="20">
        <v>551</v>
      </c>
      <c r="E60" s="4">
        <f>D60/E57*100</f>
        <v>8.6512796357355946</v>
      </c>
      <c r="F60" s="4">
        <f>D60/F57*100</f>
        <v>8.6526381909547734</v>
      </c>
      <c r="G60" s="20">
        <v>421</v>
      </c>
      <c r="H60" s="4">
        <f>G60/H57*100</f>
        <v>9.8502573701450622</v>
      </c>
      <c r="I60" s="20">
        <v>130</v>
      </c>
      <c r="J60" s="4">
        <f>I60/J57*100</f>
        <v>6.2082139446036289</v>
      </c>
    </row>
    <row r="61" spans="1:15" ht="15" customHeight="1">
      <c r="B61" s="43" t="s">
        <v>785</v>
      </c>
      <c r="C61" s="7"/>
      <c r="D61" s="20">
        <v>594</v>
      </c>
      <c r="E61" s="4">
        <f>D61/E57*100</f>
        <v>9.3264248704663206</v>
      </c>
      <c r="F61" s="4">
        <f>D61/F57*100</f>
        <v>9.3278894472361795</v>
      </c>
      <c r="G61" s="20">
        <v>399</v>
      </c>
      <c r="H61" s="4">
        <f>G61/H57*100</f>
        <v>9.3355170800187182</v>
      </c>
      <c r="I61" s="20">
        <v>195</v>
      </c>
      <c r="J61" s="4">
        <f>I61/J57*100</f>
        <v>9.3123209169054437</v>
      </c>
    </row>
    <row r="62" spans="1:15" ht="15" customHeight="1">
      <c r="B62" s="43" t="s">
        <v>786</v>
      </c>
      <c r="C62" s="7"/>
      <c r="D62" s="20">
        <v>570</v>
      </c>
      <c r="E62" s="4">
        <f>D62/E57*100</f>
        <v>8.9495996231747537</v>
      </c>
      <c r="F62" s="4">
        <f>D62/F57*100</f>
        <v>8.9510050251256281</v>
      </c>
      <c r="G62" s="20">
        <v>392</v>
      </c>
      <c r="H62" s="4">
        <f>G62/H57*100</f>
        <v>9.1717360786148809</v>
      </c>
      <c r="I62" s="20">
        <v>178</v>
      </c>
      <c r="J62" s="4">
        <f>I62/J57*100</f>
        <v>8.500477554918815</v>
      </c>
    </row>
    <row r="63" spans="1:15" ht="15" customHeight="1">
      <c r="B63" s="43" t="s">
        <v>787</v>
      </c>
      <c r="C63" s="7"/>
      <c r="D63" s="20">
        <v>1219</v>
      </c>
      <c r="E63" s="4">
        <f>D63/E57*100</f>
        <v>19.139582352017584</v>
      </c>
      <c r="F63" s="4">
        <f>D63/F57*100</f>
        <v>19.142587939698494</v>
      </c>
      <c r="G63" s="20">
        <v>737</v>
      </c>
      <c r="H63" s="4">
        <f>G63/H57*100</f>
        <v>17.24379971923257</v>
      </c>
      <c r="I63" s="20">
        <v>482</v>
      </c>
      <c r="J63" s="4">
        <f>I63/J57*100</f>
        <v>23.018147086914993</v>
      </c>
    </row>
    <row r="64" spans="1:15" ht="15" customHeight="1">
      <c r="B64" s="43" t="s">
        <v>788</v>
      </c>
      <c r="C64" s="7"/>
      <c r="D64" s="20">
        <v>2962</v>
      </c>
      <c r="E64" s="4">
        <f>D64/E57*100</f>
        <v>46.506515936567752</v>
      </c>
      <c r="F64" s="4">
        <f>D64/F57*100</f>
        <v>46.513819095477388</v>
      </c>
      <c r="G64" s="20">
        <v>1981</v>
      </c>
      <c r="H64" s="4">
        <f>G64/H57*100</f>
        <v>46.350023397285916</v>
      </c>
      <c r="I64" s="20">
        <v>981</v>
      </c>
      <c r="J64" s="4">
        <f>I64/J57*100</f>
        <v>46.848137535816619</v>
      </c>
    </row>
    <row r="65" spans="1:10" ht="15" customHeight="1">
      <c r="B65" s="44" t="s">
        <v>0</v>
      </c>
      <c r="C65" s="45"/>
      <c r="D65" s="21">
        <v>1</v>
      </c>
      <c r="E65" s="5">
        <f>D65/E57*100</f>
        <v>1.5701051970482022E-2</v>
      </c>
      <c r="F65" s="47" t="s">
        <v>681</v>
      </c>
      <c r="G65" s="47" t="s">
        <v>681</v>
      </c>
      <c r="H65" s="47" t="s">
        <v>681</v>
      </c>
      <c r="I65" s="47" t="s">
        <v>681</v>
      </c>
      <c r="J65" s="47" t="s">
        <v>681</v>
      </c>
    </row>
    <row r="66" spans="1:10" ht="15" customHeight="1">
      <c r="B66" s="48" t="s">
        <v>1</v>
      </c>
      <c r="C66" s="33"/>
      <c r="D66" s="49">
        <f>SUM(D58:D65)</f>
        <v>6369</v>
      </c>
      <c r="E66" s="6">
        <f>IF(SUM(E58:E65)&gt;100,"－",SUM(E58:E65))</f>
        <v>100</v>
      </c>
      <c r="F66" s="6">
        <f>IF(SUM(F58:F65)&gt;100,"－",SUM(F58:F65))</f>
        <v>100</v>
      </c>
      <c r="G66" s="49">
        <f>SUM(G58:G65)</f>
        <v>4274</v>
      </c>
      <c r="H66" s="6">
        <f>IF(SUM(H58:H65)&gt;100,"－",SUM(H58:H65))</f>
        <v>100</v>
      </c>
      <c r="I66" s="49">
        <f>SUM(I58:I65)</f>
        <v>2094</v>
      </c>
      <c r="J66" s="6">
        <f>IF(SUM(J58:J65)&gt;100,"－",SUM(J58:J65))</f>
        <v>100</v>
      </c>
    </row>
    <row r="68" spans="1:10" ht="15" customHeight="1">
      <c r="A68" s="1" t="s">
        <v>791</v>
      </c>
      <c r="B68" s="24"/>
      <c r="C68" s="7"/>
      <c r="D68" s="7"/>
      <c r="E68" s="7"/>
      <c r="F68" s="7"/>
      <c r="G68" s="7"/>
      <c r="H68" s="7"/>
    </row>
    <row r="69" spans="1:10" ht="12" customHeight="1">
      <c r="B69" s="41"/>
      <c r="C69" s="118"/>
      <c r="D69" s="31"/>
      <c r="E69" s="103" t="s">
        <v>5</v>
      </c>
      <c r="F69" s="33"/>
      <c r="G69" s="31" t="s">
        <v>62</v>
      </c>
      <c r="H69" s="32"/>
      <c r="I69" s="165" t="s">
        <v>789</v>
      </c>
      <c r="J69" s="168"/>
    </row>
    <row r="70" spans="1:10" ht="22.5" customHeight="1">
      <c r="B70" s="43"/>
      <c r="C70" s="119"/>
      <c r="D70" s="38" t="s">
        <v>2</v>
      </c>
      <c r="E70" s="38" t="s">
        <v>3</v>
      </c>
      <c r="F70" s="38" t="s">
        <v>505</v>
      </c>
      <c r="G70" s="38" t="s">
        <v>2</v>
      </c>
      <c r="H70" s="38" t="s">
        <v>3</v>
      </c>
      <c r="I70" s="38" t="s">
        <v>2</v>
      </c>
      <c r="J70" s="38" t="s">
        <v>3</v>
      </c>
    </row>
    <row r="71" spans="1:10" ht="12" customHeight="1">
      <c r="B71" s="44"/>
      <c r="C71" s="120"/>
      <c r="D71" s="46"/>
      <c r="E71" s="2">
        <f>D78</f>
        <v>6369</v>
      </c>
      <c r="F71" s="2">
        <f>E71-D77</f>
        <v>6368</v>
      </c>
      <c r="G71" s="46"/>
      <c r="H71" s="2">
        <f>G78</f>
        <v>4274</v>
      </c>
      <c r="I71" s="46"/>
      <c r="J71" s="2">
        <f>I78</f>
        <v>2094</v>
      </c>
    </row>
    <row r="72" spans="1:10" ht="15" customHeight="1">
      <c r="B72" s="43" t="s">
        <v>792</v>
      </c>
      <c r="C72" s="7"/>
      <c r="D72" s="19">
        <v>1700</v>
      </c>
      <c r="E72" s="3">
        <f>D72/E71*100</f>
        <v>26.69178834981944</v>
      </c>
      <c r="F72" s="3">
        <f>D72/F71*100</f>
        <v>26.695979899497484</v>
      </c>
      <c r="G72" s="19">
        <v>1164</v>
      </c>
      <c r="H72" s="3">
        <f>G72/H71*100</f>
        <v>27.234440804866633</v>
      </c>
      <c r="I72" s="19">
        <v>536</v>
      </c>
      <c r="J72" s="3">
        <f>I72/J71*100</f>
        <v>25.596943648519581</v>
      </c>
    </row>
    <row r="73" spans="1:10" ht="15" customHeight="1">
      <c r="B73" s="43" t="s">
        <v>793</v>
      </c>
      <c r="C73" s="7"/>
      <c r="D73" s="20">
        <v>532</v>
      </c>
      <c r="E73" s="4">
        <f>D73/E71*100</f>
        <v>8.3529596482964354</v>
      </c>
      <c r="F73" s="4">
        <f>D73/F71*100</f>
        <v>8.3542713567839204</v>
      </c>
      <c r="G73" s="20">
        <v>336</v>
      </c>
      <c r="H73" s="4">
        <f>G73/H71*100</f>
        <v>7.8614880673841832</v>
      </c>
      <c r="I73" s="20">
        <v>196</v>
      </c>
      <c r="J73" s="4">
        <f>I73/J71*100</f>
        <v>9.3600764087870107</v>
      </c>
    </row>
    <row r="74" spans="1:10" ht="15" customHeight="1">
      <c r="B74" s="43" t="s">
        <v>794</v>
      </c>
      <c r="C74" s="7"/>
      <c r="D74" s="20">
        <v>1119</v>
      </c>
      <c r="E74" s="4">
        <f>D74/E71*100</f>
        <v>17.56947715496938</v>
      </c>
      <c r="F74" s="4">
        <f>D74/F71*100</f>
        <v>17.572236180904522</v>
      </c>
      <c r="G74" s="20">
        <v>756</v>
      </c>
      <c r="H74" s="4">
        <f>G74/H71*100</f>
        <v>17.688348151614413</v>
      </c>
      <c r="I74" s="20">
        <v>363</v>
      </c>
      <c r="J74" s="4">
        <f>I74/J71*100</f>
        <v>17.335243553008596</v>
      </c>
    </row>
    <row r="75" spans="1:10" ht="15" customHeight="1">
      <c r="B75" s="43" t="s">
        <v>795</v>
      </c>
      <c r="C75" s="7"/>
      <c r="D75" s="20">
        <v>2570</v>
      </c>
      <c r="E75" s="4">
        <f>D75/E71*100</f>
        <v>40.351703564138795</v>
      </c>
      <c r="F75" s="4">
        <f>D75/F71*100</f>
        <v>40.358040201005025</v>
      </c>
      <c r="G75" s="20">
        <v>1703</v>
      </c>
      <c r="H75" s="4">
        <f>G75/H71*100</f>
        <v>39.845577912962099</v>
      </c>
      <c r="I75" s="20">
        <v>867</v>
      </c>
      <c r="J75" s="4">
        <f>I75/J71*100</f>
        <v>41.404011461318049</v>
      </c>
    </row>
    <row r="76" spans="1:10" ht="15" customHeight="1">
      <c r="B76" s="43" t="s">
        <v>796</v>
      </c>
      <c r="C76" s="7"/>
      <c r="D76" s="20">
        <v>447</v>
      </c>
      <c r="E76" s="4">
        <f>D76/E71*100</f>
        <v>7.0183702308054636</v>
      </c>
      <c r="F76" s="4">
        <f>D76/F71*100</f>
        <v>7.0194723618090453</v>
      </c>
      <c r="G76" s="20">
        <v>315</v>
      </c>
      <c r="H76" s="4">
        <f>G76/H71*100</f>
        <v>7.3701450631726715</v>
      </c>
      <c r="I76" s="20">
        <v>132</v>
      </c>
      <c r="J76" s="4">
        <f>I76/J71*100</f>
        <v>6.303724928366762</v>
      </c>
    </row>
    <row r="77" spans="1:10" ht="15" customHeight="1">
      <c r="B77" s="44" t="s">
        <v>0</v>
      </c>
      <c r="C77" s="45"/>
      <c r="D77" s="21">
        <v>1</v>
      </c>
      <c r="E77" s="5">
        <f>D77/E71*100</f>
        <v>1.5701051970482022E-2</v>
      </c>
      <c r="F77" s="47" t="s">
        <v>681</v>
      </c>
      <c r="G77" s="47" t="s">
        <v>681</v>
      </c>
      <c r="H77" s="47" t="s">
        <v>681</v>
      </c>
      <c r="I77" s="47" t="s">
        <v>681</v>
      </c>
      <c r="J77" s="47" t="s">
        <v>681</v>
      </c>
    </row>
    <row r="78" spans="1:10" ht="15" customHeight="1">
      <c r="B78" s="48" t="s">
        <v>1</v>
      </c>
      <c r="C78" s="33"/>
      <c r="D78" s="49">
        <f>SUM(D72:D77)</f>
        <v>6369</v>
      </c>
      <c r="E78" s="6">
        <f>IF(SUM(E72:E77)&gt;100,"－",SUM(E72:E77))</f>
        <v>99.999999999999986</v>
      </c>
      <c r="F78" s="6">
        <f>IF(SUM(F72:F77)&gt;100,"－",SUM(F72:F77))</f>
        <v>100</v>
      </c>
      <c r="G78" s="49">
        <f>SUM(G72:G77)</f>
        <v>4274</v>
      </c>
      <c r="H78" s="6">
        <f>IF(SUM(H72:H77)&gt;100,"－",SUM(H72:H77))</f>
        <v>100</v>
      </c>
      <c r="I78" s="49">
        <f>SUM(I72:I77)</f>
        <v>2094</v>
      </c>
      <c r="J78" s="6">
        <f>IF(SUM(J72:J77)&gt;100,"－",SUM(J72:J77))</f>
        <v>100</v>
      </c>
    </row>
  </sheetData>
  <sortState ref="C57:I69">
    <sortCondition ref="D57"/>
  </sortState>
  <phoneticPr fontId="1"/>
  <pageMargins left="0.39370078740157483" right="0.39370078740157483" top="0.78740157480314965" bottom="0.39370078740157483" header="0.23622047244094491" footer="0.31496062992125984"/>
  <pageSetup paperSize="9" scale="95" orientation="portrait" r:id="rId1"/>
  <headerFooter alignWithMargins="0">
    <oddHeader>&amp;C【平成26年度　厚生労働省　老人保健事業推進費等補助金事業】
高齢者向け住まいに関するアンケート調査</oddHeader>
    <oddFooter>&amp;C&amp;P</oddFooter>
  </headerFooter>
  <rowBreaks count="1" manualBreakCount="1">
    <brk id="53" max="16383" man="1"/>
  </rowBreaks>
</worksheet>
</file>

<file path=xl/worksheets/sheet3.xml><?xml version="1.0" encoding="utf-8"?>
<worksheet xmlns="http://schemas.openxmlformats.org/spreadsheetml/2006/main" xmlns:r="http://schemas.openxmlformats.org/officeDocument/2006/relationships">
  <dimension ref="A1:W639"/>
  <sheetViews>
    <sheetView showGridLines="0" zoomScaleNormal="100" zoomScaleSheetLayoutView="40" zoomScalePageLayoutView="40" workbookViewId="0"/>
  </sheetViews>
  <sheetFormatPr defaultRowHeight="15" customHeight="1"/>
  <cols>
    <col min="1" max="1" width="0.85546875" style="1" customWidth="1"/>
    <col min="2" max="2" width="43.7109375" style="1" customWidth="1"/>
    <col min="3" max="4" width="9.28515625" style="7" customWidth="1"/>
    <col min="5" max="8" width="10.28515625" style="7" customWidth="1"/>
    <col min="9" max="13" width="10.28515625" style="1" customWidth="1"/>
    <col min="14" max="16" width="9.7109375" style="1" customWidth="1"/>
    <col min="17" max="18" width="9" style="1" customWidth="1"/>
    <col min="19" max="20" width="8.140625" style="1" customWidth="1"/>
    <col min="21" max="16384" width="9.140625" style="1"/>
  </cols>
  <sheetData>
    <row r="1" spans="1:13" ht="15" customHeight="1">
      <c r="A1" s="71" t="s">
        <v>54</v>
      </c>
      <c r="C1" s="1"/>
      <c r="E1" s="1"/>
      <c r="F1" s="1"/>
      <c r="G1" s="1"/>
      <c r="H1" s="1"/>
    </row>
    <row r="2" spans="1:13" ht="15" customHeight="1">
      <c r="A2" s="1" t="s">
        <v>528</v>
      </c>
      <c r="C2" s="1"/>
      <c r="E2" s="1"/>
      <c r="F2" s="1"/>
      <c r="G2" s="1"/>
      <c r="H2" s="1"/>
    </row>
    <row r="3" spans="1:13" ht="12" customHeight="1">
      <c r="B3" s="93"/>
      <c r="C3" s="42"/>
      <c r="D3" s="42"/>
      <c r="E3" s="31"/>
      <c r="F3" s="103" t="s">
        <v>5</v>
      </c>
      <c r="G3" s="33"/>
      <c r="H3" s="31"/>
      <c r="I3" s="103" t="s">
        <v>62</v>
      </c>
      <c r="J3" s="33"/>
      <c r="K3" s="31"/>
      <c r="L3" s="103" t="s">
        <v>678</v>
      </c>
      <c r="M3" s="33"/>
    </row>
    <row r="4" spans="1:13" ht="21.75">
      <c r="B4" s="153"/>
      <c r="E4" s="38" t="s">
        <v>2</v>
      </c>
      <c r="F4" s="38" t="s">
        <v>3</v>
      </c>
      <c r="G4" s="38" t="s">
        <v>505</v>
      </c>
      <c r="H4" s="38" t="s">
        <v>2</v>
      </c>
      <c r="I4" s="38" t="s">
        <v>3</v>
      </c>
      <c r="J4" s="38" t="s">
        <v>505</v>
      </c>
      <c r="K4" s="38" t="s">
        <v>2</v>
      </c>
      <c r="L4" s="38" t="s">
        <v>3</v>
      </c>
      <c r="M4" s="38" t="s">
        <v>505</v>
      </c>
    </row>
    <row r="5" spans="1:13" ht="12" customHeight="1">
      <c r="B5" s="95"/>
      <c r="C5" s="45"/>
      <c r="D5" s="45"/>
      <c r="E5" s="46"/>
      <c r="F5" s="2">
        <f>$E$14</f>
        <v>6369</v>
      </c>
      <c r="G5" s="2">
        <f>F5-E13</f>
        <v>6368</v>
      </c>
      <c r="H5" s="46"/>
      <c r="I5" s="2">
        <f>$H$14</f>
        <v>4274</v>
      </c>
      <c r="J5" s="2">
        <f>I5-H13</f>
        <v>4274</v>
      </c>
      <c r="K5" s="46"/>
      <c r="L5" s="2">
        <f>$K$14</f>
        <v>2094</v>
      </c>
      <c r="M5" s="2">
        <f>L5-K13</f>
        <v>2094</v>
      </c>
    </row>
    <row r="6" spans="1:13" ht="15" customHeight="1">
      <c r="B6" s="43" t="s">
        <v>55</v>
      </c>
      <c r="E6" s="19">
        <v>3820</v>
      </c>
      <c r="F6" s="3">
        <f t="shared" ref="F6:G12" si="0">$E6/F$5*100</f>
        <v>59.978018527241325</v>
      </c>
      <c r="G6" s="28">
        <f t="shared" si="0"/>
        <v>59.98743718592965</v>
      </c>
      <c r="H6" s="19">
        <v>2655</v>
      </c>
      <c r="I6" s="3">
        <f t="shared" ref="I6:J12" si="1">$H6/I$5*100</f>
        <v>62.119794103883955</v>
      </c>
      <c r="J6" s="28">
        <f t="shared" si="1"/>
        <v>62.119794103883955</v>
      </c>
      <c r="K6" s="19">
        <v>1165</v>
      </c>
      <c r="L6" s="3">
        <f t="shared" ref="L6:M12" si="2">$K6/L$5*100</f>
        <v>55.635148042024831</v>
      </c>
      <c r="M6" s="28">
        <f t="shared" si="2"/>
        <v>55.635148042024831</v>
      </c>
    </row>
    <row r="7" spans="1:13" ht="15" customHeight="1">
      <c r="B7" s="43" t="s">
        <v>56</v>
      </c>
      <c r="E7" s="20">
        <v>1057</v>
      </c>
      <c r="F7" s="4">
        <f t="shared" si="0"/>
        <v>16.596011932799499</v>
      </c>
      <c r="G7" s="28">
        <f t="shared" si="0"/>
        <v>16.598618090452259</v>
      </c>
      <c r="H7" s="20">
        <v>783</v>
      </c>
      <c r="I7" s="28">
        <f t="shared" si="1"/>
        <v>18.32007487131493</v>
      </c>
      <c r="J7" s="28">
        <f t="shared" si="1"/>
        <v>18.32007487131493</v>
      </c>
      <c r="K7" s="20">
        <v>274</v>
      </c>
      <c r="L7" s="28">
        <f t="shared" si="2"/>
        <v>13.085004775549189</v>
      </c>
      <c r="M7" s="28">
        <f t="shared" si="2"/>
        <v>13.085004775549189</v>
      </c>
    </row>
    <row r="8" spans="1:13" ht="15" customHeight="1">
      <c r="B8" s="43" t="s">
        <v>57</v>
      </c>
      <c r="E8" s="20">
        <v>465</v>
      </c>
      <c r="F8" s="4">
        <f t="shared" si="0"/>
        <v>7.3009891662741397</v>
      </c>
      <c r="G8" s="28">
        <f t="shared" si="0"/>
        <v>7.3021356783919593</v>
      </c>
      <c r="H8" s="20">
        <v>276</v>
      </c>
      <c r="I8" s="28">
        <f t="shared" si="1"/>
        <v>6.4576509124941506</v>
      </c>
      <c r="J8" s="28">
        <f t="shared" si="1"/>
        <v>6.4576509124941506</v>
      </c>
      <c r="K8" s="20">
        <v>189</v>
      </c>
      <c r="L8" s="28">
        <f t="shared" si="2"/>
        <v>9.0257879656160451</v>
      </c>
      <c r="M8" s="28">
        <f t="shared" si="2"/>
        <v>9.0257879656160451</v>
      </c>
    </row>
    <row r="9" spans="1:13" ht="15" customHeight="1">
      <c r="B9" s="43" t="s">
        <v>58</v>
      </c>
      <c r="E9" s="20">
        <v>638</v>
      </c>
      <c r="F9" s="4">
        <f t="shared" si="0"/>
        <v>10.01727115716753</v>
      </c>
      <c r="G9" s="28">
        <f t="shared" si="0"/>
        <v>10.018844221105528</v>
      </c>
      <c r="H9" s="20">
        <v>294</v>
      </c>
      <c r="I9" s="28">
        <f t="shared" si="1"/>
        <v>6.8788020589611598</v>
      </c>
      <c r="J9" s="28">
        <f t="shared" si="1"/>
        <v>6.8788020589611598</v>
      </c>
      <c r="K9" s="20">
        <v>344</v>
      </c>
      <c r="L9" s="28">
        <f t="shared" si="2"/>
        <v>16.427889207258833</v>
      </c>
      <c r="M9" s="28">
        <f t="shared" si="2"/>
        <v>16.427889207258833</v>
      </c>
    </row>
    <row r="10" spans="1:13" ht="15" customHeight="1">
      <c r="B10" s="43" t="s">
        <v>59</v>
      </c>
      <c r="E10" s="20">
        <v>48</v>
      </c>
      <c r="F10" s="4">
        <f t="shared" si="0"/>
        <v>0.75365049458313704</v>
      </c>
      <c r="G10" s="28">
        <f t="shared" si="0"/>
        <v>0.75376884422110546</v>
      </c>
      <c r="H10" s="20">
        <v>37</v>
      </c>
      <c r="I10" s="28">
        <f t="shared" si="1"/>
        <v>0.86569957884885351</v>
      </c>
      <c r="J10" s="28">
        <f t="shared" si="1"/>
        <v>0.86569957884885351</v>
      </c>
      <c r="K10" s="20">
        <v>11</v>
      </c>
      <c r="L10" s="28">
        <f t="shared" si="2"/>
        <v>0.52531041069723017</v>
      </c>
      <c r="M10" s="28">
        <f t="shared" si="2"/>
        <v>0.52531041069723017</v>
      </c>
    </row>
    <row r="11" spans="1:13" ht="15" customHeight="1">
      <c r="B11" s="43" t="s">
        <v>60</v>
      </c>
      <c r="E11" s="20">
        <v>177</v>
      </c>
      <c r="F11" s="4">
        <f t="shared" si="0"/>
        <v>2.7790861987753179</v>
      </c>
      <c r="G11" s="28">
        <f t="shared" si="0"/>
        <v>2.7795226130653266</v>
      </c>
      <c r="H11" s="20">
        <v>122</v>
      </c>
      <c r="I11" s="28">
        <f t="shared" si="1"/>
        <v>2.8544688816097334</v>
      </c>
      <c r="J11" s="28">
        <f t="shared" si="1"/>
        <v>2.8544688816097334</v>
      </c>
      <c r="K11" s="20">
        <v>55</v>
      </c>
      <c r="L11" s="28">
        <f t="shared" si="2"/>
        <v>2.6265520534861508</v>
      </c>
      <c r="M11" s="28">
        <f t="shared" si="2"/>
        <v>2.6265520534861508</v>
      </c>
    </row>
    <row r="12" spans="1:13" ht="15" customHeight="1">
      <c r="B12" s="43" t="s">
        <v>61</v>
      </c>
      <c r="E12" s="20">
        <v>163</v>
      </c>
      <c r="F12" s="4">
        <f t="shared" si="0"/>
        <v>2.5592714711885693</v>
      </c>
      <c r="G12" s="28">
        <f t="shared" si="0"/>
        <v>2.5596733668341707</v>
      </c>
      <c r="H12" s="20">
        <v>107</v>
      </c>
      <c r="I12" s="28">
        <f t="shared" si="1"/>
        <v>2.5035095928872249</v>
      </c>
      <c r="J12" s="28">
        <f t="shared" si="1"/>
        <v>2.5035095928872249</v>
      </c>
      <c r="K12" s="20">
        <v>56</v>
      </c>
      <c r="L12" s="28">
        <f t="shared" si="2"/>
        <v>2.6743075453677174</v>
      </c>
      <c r="M12" s="28">
        <f t="shared" si="2"/>
        <v>2.6743075453677174</v>
      </c>
    </row>
    <row r="13" spans="1:13" ht="15" customHeight="1">
      <c r="B13" s="44" t="s">
        <v>0</v>
      </c>
      <c r="C13" s="45"/>
      <c r="D13" s="45"/>
      <c r="E13" s="21">
        <v>1</v>
      </c>
      <c r="F13" s="5">
        <f>$E13/F$5*100</f>
        <v>1.5701051970482022E-2</v>
      </c>
      <c r="G13" s="47" t="s">
        <v>679</v>
      </c>
      <c r="H13" s="21">
        <v>0</v>
      </c>
      <c r="I13" s="30">
        <f>$H13/I$5*100</f>
        <v>0</v>
      </c>
      <c r="J13" s="47" t="s">
        <v>679</v>
      </c>
      <c r="K13" s="21">
        <v>0</v>
      </c>
      <c r="L13" s="30">
        <f>$K13/L$5*100</f>
        <v>0</v>
      </c>
      <c r="M13" s="47" t="s">
        <v>679</v>
      </c>
    </row>
    <row r="14" spans="1:13" ht="15" customHeight="1">
      <c r="B14" s="48" t="s">
        <v>1</v>
      </c>
      <c r="C14" s="32"/>
      <c r="D14" s="32"/>
      <c r="E14" s="49">
        <f>SUM(E6:E13)</f>
        <v>6369</v>
      </c>
      <c r="F14" s="6">
        <f>IF(SUM(F6:F13)&gt;100,"－",SUM(F6:F13))</f>
        <v>100</v>
      </c>
      <c r="G14" s="6">
        <f>IF(SUM(G6:G13)&gt;100,"－",SUM(G6:G13))</f>
        <v>100</v>
      </c>
      <c r="H14" s="49">
        <f t="shared" ref="H14:K14" si="3">SUM(H6:H13)</f>
        <v>4274</v>
      </c>
      <c r="I14" s="6">
        <f>IF(SUM(I6:I13)&gt;100,"－",SUM(I6:I13))</f>
        <v>100</v>
      </c>
      <c r="J14" s="6">
        <f>IF(SUM(J6:J13)&gt;100,"－",SUM(J6:J13))</f>
        <v>100</v>
      </c>
      <c r="K14" s="49">
        <f t="shared" si="3"/>
        <v>2094</v>
      </c>
      <c r="L14" s="6">
        <f t="shared" ref="L14:M14" si="4">IF(SUM(L6:L13)&gt;100,"－",SUM(L6:L13))</f>
        <v>99.999999999999986</v>
      </c>
      <c r="M14" s="6">
        <f t="shared" si="4"/>
        <v>99.999999999999986</v>
      </c>
    </row>
    <row r="15" spans="1:13" ht="15" customHeight="1">
      <c r="B15" s="24"/>
      <c r="C15" s="1"/>
      <c r="E15" s="1"/>
      <c r="F15" s="1"/>
      <c r="G15" s="1"/>
      <c r="H15" s="1"/>
    </row>
    <row r="16" spans="1:13" ht="15" customHeight="1">
      <c r="A16" s="1" t="s">
        <v>64</v>
      </c>
      <c r="B16" s="24"/>
      <c r="C16" s="1"/>
      <c r="E16" s="1"/>
      <c r="F16" s="1"/>
      <c r="G16" s="1"/>
      <c r="H16" s="1"/>
    </row>
    <row r="17" spans="1:13" ht="12" customHeight="1">
      <c r="B17" s="41"/>
      <c r="C17" s="42"/>
      <c r="D17" s="42"/>
      <c r="E17" s="31"/>
      <c r="F17" s="103" t="s">
        <v>5</v>
      </c>
      <c r="G17" s="33"/>
      <c r="H17" s="31"/>
      <c r="I17" s="103" t="s">
        <v>62</v>
      </c>
      <c r="J17" s="33"/>
      <c r="K17" s="31"/>
      <c r="L17" s="103" t="s">
        <v>678</v>
      </c>
      <c r="M17" s="33"/>
    </row>
    <row r="18" spans="1:13" ht="22.5" customHeight="1">
      <c r="B18" s="43"/>
      <c r="E18" s="38" t="s">
        <v>2</v>
      </c>
      <c r="F18" s="38" t="s">
        <v>3</v>
      </c>
      <c r="G18" s="38" t="s">
        <v>505</v>
      </c>
      <c r="H18" s="38" t="s">
        <v>2</v>
      </c>
      <c r="I18" s="38" t="s">
        <v>3</v>
      </c>
      <c r="J18" s="38" t="s">
        <v>505</v>
      </c>
      <c r="K18" s="38" t="s">
        <v>2</v>
      </c>
      <c r="L18" s="38" t="s">
        <v>3</v>
      </c>
      <c r="M18" s="38" t="s">
        <v>505</v>
      </c>
    </row>
    <row r="19" spans="1:13" ht="12" customHeight="1">
      <c r="B19" s="44"/>
      <c r="C19" s="45"/>
      <c r="D19" s="45"/>
      <c r="E19" s="46"/>
      <c r="F19" s="2">
        <f>$E$14</f>
        <v>6369</v>
      </c>
      <c r="G19" s="2">
        <f>F19-E25</f>
        <v>6263</v>
      </c>
      <c r="H19" s="46"/>
      <c r="I19" s="2">
        <f>$H$14</f>
        <v>4274</v>
      </c>
      <c r="J19" s="2">
        <f>I19-H25</f>
        <v>4212</v>
      </c>
      <c r="K19" s="46"/>
      <c r="L19" s="2">
        <f>$K$14</f>
        <v>2094</v>
      </c>
      <c r="M19" s="2">
        <f>L19-K25</f>
        <v>2051</v>
      </c>
    </row>
    <row r="20" spans="1:13" ht="15" customHeight="1">
      <c r="B20" s="43" t="s">
        <v>65</v>
      </c>
      <c r="E20" s="19">
        <v>3798</v>
      </c>
      <c r="F20" s="3">
        <f t="shared" ref="F20:G24" si="5">$E20/F$19*100</f>
        <v>59.632595383890717</v>
      </c>
      <c r="G20" s="3">
        <f t="shared" si="5"/>
        <v>60.641864920964395</v>
      </c>
      <c r="H20" s="19">
        <v>2729</v>
      </c>
      <c r="I20" s="3">
        <f t="shared" ref="I20:J24" si="6">$H20/I$19*100</f>
        <v>63.851193261581649</v>
      </c>
      <c r="J20" s="3">
        <f t="shared" si="6"/>
        <v>64.791073124406466</v>
      </c>
      <c r="K20" s="19">
        <v>1069</v>
      </c>
      <c r="L20" s="3">
        <f t="shared" ref="L20:M24" si="7">$K20/L$19*100</f>
        <v>51.050620821394467</v>
      </c>
      <c r="M20" s="3">
        <f t="shared" si="7"/>
        <v>52.120916626036085</v>
      </c>
    </row>
    <row r="21" spans="1:13" ht="15" customHeight="1">
      <c r="B21" s="43" t="s">
        <v>66</v>
      </c>
      <c r="E21" s="20">
        <v>542</v>
      </c>
      <c r="F21" s="4">
        <f t="shared" si="5"/>
        <v>8.5099701680012565</v>
      </c>
      <c r="G21" s="4">
        <f t="shared" si="5"/>
        <v>8.6539996806642172</v>
      </c>
      <c r="H21" s="20">
        <v>310</v>
      </c>
      <c r="I21" s="4">
        <f t="shared" si="6"/>
        <v>7.2531586335985025</v>
      </c>
      <c r="J21" s="4">
        <f t="shared" si="6"/>
        <v>7.3599240265906936</v>
      </c>
      <c r="K21" s="20">
        <v>232</v>
      </c>
      <c r="L21" s="4">
        <f t="shared" si="7"/>
        <v>11.079274116523401</v>
      </c>
      <c r="M21" s="4">
        <f t="shared" si="7"/>
        <v>11.311555338859094</v>
      </c>
    </row>
    <row r="22" spans="1:13" ht="15" customHeight="1">
      <c r="B22" s="43" t="s">
        <v>67</v>
      </c>
      <c r="E22" s="20">
        <v>934</v>
      </c>
      <c r="F22" s="4">
        <f t="shared" si="5"/>
        <v>14.66478254043021</v>
      </c>
      <c r="G22" s="4">
        <f t="shared" si="5"/>
        <v>14.912980999520997</v>
      </c>
      <c r="H22" s="20">
        <v>499</v>
      </c>
      <c r="I22" s="4">
        <f t="shared" si="6"/>
        <v>11.675245671502106</v>
      </c>
      <c r="J22" s="4">
        <f t="shared" si="6"/>
        <v>11.847103513770181</v>
      </c>
      <c r="K22" s="20">
        <v>435</v>
      </c>
      <c r="L22" s="4">
        <f t="shared" si="7"/>
        <v>20.773638968481375</v>
      </c>
      <c r="M22" s="4">
        <f t="shared" si="7"/>
        <v>21.209166260360799</v>
      </c>
    </row>
    <row r="23" spans="1:13" ht="15" customHeight="1">
      <c r="B23" s="43" t="s">
        <v>68</v>
      </c>
      <c r="E23" s="20">
        <v>401</v>
      </c>
      <c r="F23" s="4">
        <f t="shared" si="5"/>
        <v>6.2961218401632904</v>
      </c>
      <c r="G23" s="4">
        <f t="shared" si="5"/>
        <v>6.402682420565224</v>
      </c>
      <c r="H23" s="20">
        <v>256</v>
      </c>
      <c r="I23" s="4">
        <f t="shared" si="6"/>
        <v>5.989705194197473</v>
      </c>
      <c r="J23" s="4">
        <f t="shared" si="6"/>
        <v>6.0778727445394116</v>
      </c>
      <c r="K23" s="20">
        <v>145</v>
      </c>
      <c r="L23" s="4">
        <f t="shared" si="7"/>
        <v>6.9245463228271253</v>
      </c>
      <c r="M23" s="4">
        <f t="shared" si="7"/>
        <v>7.0697220867869337</v>
      </c>
    </row>
    <row r="24" spans="1:13" ht="15" customHeight="1">
      <c r="B24" s="43" t="s">
        <v>61</v>
      </c>
      <c r="E24" s="20">
        <v>588</v>
      </c>
      <c r="F24" s="4">
        <f t="shared" si="5"/>
        <v>9.2322185586434298</v>
      </c>
      <c r="G24" s="4">
        <f t="shared" si="5"/>
        <v>9.3884719782851658</v>
      </c>
      <c r="H24" s="20">
        <v>418</v>
      </c>
      <c r="I24" s="4">
        <f t="shared" si="6"/>
        <v>9.7800655124005615</v>
      </c>
      <c r="J24" s="4">
        <f t="shared" si="6"/>
        <v>9.9240265906932574</v>
      </c>
      <c r="K24" s="20">
        <v>170</v>
      </c>
      <c r="L24" s="4">
        <f t="shared" si="7"/>
        <v>8.1184336198662841</v>
      </c>
      <c r="M24" s="4">
        <f t="shared" si="7"/>
        <v>8.2886396879570938</v>
      </c>
    </row>
    <row r="25" spans="1:13" ht="15" customHeight="1">
      <c r="B25" s="44" t="s">
        <v>0</v>
      </c>
      <c r="C25" s="45"/>
      <c r="D25" s="45"/>
      <c r="E25" s="21">
        <v>106</v>
      </c>
      <c r="F25" s="5">
        <f>$E25/F$19*100</f>
        <v>1.6643115088710945</v>
      </c>
      <c r="G25" s="47" t="s">
        <v>679</v>
      </c>
      <c r="H25" s="21">
        <v>62</v>
      </c>
      <c r="I25" s="30">
        <f>$H25/I$19*100</f>
        <v>1.4506317267197004</v>
      </c>
      <c r="J25" s="47" t="s">
        <v>679</v>
      </c>
      <c r="K25" s="21">
        <v>43</v>
      </c>
      <c r="L25" s="30">
        <f>$K25/L$19*100</f>
        <v>2.0534861509073541</v>
      </c>
      <c r="M25" s="47" t="s">
        <v>679</v>
      </c>
    </row>
    <row r="26" spans="1:13" ht="15" customHeight="1">
      <c r="B26" s="48" t="s">
        <v>1</v>
      </c>
      <c r="C26" s="32"/>
      <c r="D26" s="32"/>
      <c r="E26" s="49">
        <f>SUM(E20:E25)</f>
        <v>6369</v>
      </c>
      <c r="F26" s="6">
        <f>IF(SUM(F20:F25)&gt;100,"－",SUM(F20:F25))</f>
        <v>100</v>
      </c>
      <c r="G26" s="6">
        <f>IF(SUM(G20:G25)&gt;100,"－",SUM(G20:G25))</f>
        <v>100</v>
      </c>
      <c r="H26" s="49">
        <f t="shared" ref="H26:K26" si="8">SUM(H20:H25)</f>
        <v>4274</v>
      </c>
      <c r="I26" s="6">
        <f>IF(SUM(I20:I25)&gt;100,"－",SUM(I20:I25))</f>
        <v>100</v>
      </c>
      <c r="J26" s="6">
        <f>IF(SUM(J20:J25)&gt;100,"－",SUM(J20:J25))</f>
        <v>100</v>
      </c>
      <c r="K26" s="49">
        <f t="shared" si="8"/>
        <v>2094</v>
      </c>
      <c r="L26" s="6">
        <f t="shared" ref="L26:M26" si="9">IF(SUM(L20:L25)&gt;100,"－",SUM(L20:L25))</f>
        <v>100.00000000000001</v>
      </c>
      <c r="M26" s="6">
        <f t="shared" si="9"/>
        <v>100</v>
      </c>
    </row>
    <row r="27" spans="1:13" ht="15" customHeight="1">
      <c r="B27" s="24"/>
      <c r="C27" s="1"/>
      <c r="E27" s="1"/>
      <c r="F27" s="1"/>
      <c r="G27" s="1"/>
      <c r="H27" s="1"/>
    </row>
    <row r="28" spans="1:13" ht="15" customHeight="1">
      <c r="A28" s="1" t="s">
        <v>69</v>
      </c>
      <c r="B28" s="24"/>
      <c r="C28" s="1"/>
      <c r="E28" s="1"/>
      <c r="F28" s="1"/>
      <c r="G28" s="1"/>
      <c r="H28" s="1"/>
    </row>
    <row r="29" spans="1:13" ht="12" customHeight="1">
      <c r="B29" s="41"/>
      <c r="C29" s="42"/>
      <c r="D29" s="42"/>
      <c r="E29" s="31"/>
      <c r="F29" s="103" t="s">
        <v>5</v>
      </c>
      <c r="G29" s="33"/>
      <c r="H29" s="31"/>
      <c r="I29" s="103" t="s">
        <v>62</v>
      </c>
      <c r="J29" s="33"/>
      <c r="K29" s="31"/>
      <c r="L29" s="103" t="s">
        <v>678</v>
      </c>
      <c r="M29" s="33"/>
    </row>
    <row r="30" spans="1:13" ht="22.5" customHeight="1">
      <c r="B30" s="43"/>
      <c r="E30" s="38" t="s">
        <v>2</v>
      </c>
      <c r="F30" s="38" t="s">
        <v>3</v>
      </c>
      <c r="G30" s="38" t="s">
        <v>505</v>
      </c>
      <c r="H30" s="38" t="s">
        <v>2</v>
      </c>
      <c r="I30" s="38" t="s">
        <v>3</v>
      </c>
      <c r="J30" s="38" t="s">
        <v>505</v>
      </c>
      <c r="K30" s="38" t="s">
        <v>2</v>
      </c>
      <c r="L30" s="38" t="s">
        <v>3</v>
      </c>
      <c r="M30" s="38" t="s">
        <v>505</v>
      </c>
    </row>
    <row r="31" spans="1:13" ht="12" customHeight="1">
      <c r="B31" s="44"/>
      <c r="C31" s="45"/>
      <c r="D31" s="45"/>
      <c r="E31" s="46"/>
      <c r="F31" s="2">
        <f>$E$14</f>
        <v>6369</v>
      </c>
      <c r="G31" s="2">
        <f>F31-E37</f>
        <v>6292</v>
      </c>
      <c r="H31" s="46"/>
      <c r="I31" s="2">
        <f>$H$14</f>
        <v>4274</v>
      </c>
      <c r="J31" s="2">
        <f>I31-H37</f>
        <v>4222</v>
      </c>
      <c r="K31" s="46"/>
      <c r="L31" s="2">
        <f>$K$14</f>
        <v>2094</v>
      </c>
      <c r="M31" s="2">
        <f>L31-K37</f>
        <v>2070</v>
      </c>
    </row>
    <row r="32" spans="1:13" ht="15" customHeight="1">
      <c r="B32" s="43" t="s">
        <v>70</v>
      </c>
      <c r="E32" s="19">
        <v>2610</v>
      </c>
      <c r="F32" s="3">
        <f t="shared" ref="F32:G36" si="10">$E32/F$31*100</f>
        <v>40.979745642958079</v>
      </c>
      <c r="G32" s="3">
        <f t="shared" si="10"/>
        <v>41.481246026700575</v>
      </c>
      <c r="H32" s="19">
        <v>1567</v>
      </c>
      <c r="I32" s="3">
        <f t="shared" ref="I32:J36" si="11">$H32/I$31*100</f>
        <v>36.663547028544691</v>
      </c>
      <c r="J32" s="3">
        <f t="shared" si="11"/>
        <v>37.115111321648506</v>
      </c>
      <c r="K32" s="19">
        <v>1043</v>
      </c>
      <c r="L32" s="3">
        <f t="shared" ref="L32:M36" si="12">$K32/L$31*100</f>
        <v>49.808978032473732</v>
      </c>
      <c r="M32" s="3">
        <f t="shared" si="12"/>
        <v>50.386473429951693</v>
      </c>
    </row>
    <row r="33" spans="1:13" ht="15" customHeight="1">
      <c r="B33" s="43" t="s">
        <v>71</v>
      </c>
      <c r="E33" s="20">
        <v>1008</v>
      </c>
      <c r="F33" s="4">
        <f t="shared" si="10"/>
        <v>15.826660386245878</v>
      </c>
      <c r="G33" s="4">
        <f t="shared" si="10"/>
        <v>16.020343293070567</v>
      </c>
      <c r="H33" s="20">
        <v>679</v>
      </c>
      <c r="I33" s="4">
        <f t="shared" si="11"/>
        <v>15.886757136172204</v>
      </c>
      <c r="J33" s="4">
        <f t="shared" si="11"/>
        <v>16.082425390810045</v>
      </c>
      <c r="K33" s="20">
        <v>329</v>
      </c>
      <c r="L33" s="4">
        <f t="shared" si="12"/>
        <v>15.71155682903534</v>
      </c>
      <c r="M33" s="4">
        <f t="shared" si="12"/>
        <v>15.893719806763285</v>
      </c>
    </row>
    <row r="34" spans="1:13" ht="15" customHeight="1">
      <c r="B34" s="43" t="s">
        <v>72</v>
      </c>
      <c r="E34" s="20">
        <v>1255</v>
      </c>
      <c r="F34" s="4">
        <f t="shared" si="10"/>
        <v>19.70482022295494</v>
      </c>
      <c r="G34" s="4">
        <f t="shared" si="10"/>
        <v>19.945963127781312</v>
      </c>
      <c r="H34" s="20">
        <v>894</v>
      </c>
      <c r="I34" s="4">
        <f t="shared" si="11"/>
        <v>20.917173607861489</v>
      </c>
      <c r="J34" s="4">
        <f t="shared" si="11"/>
        <v>21.174798673614401</v>
      </c>
      <c r="K34" s="20">
        <v>361</v>
      </c>
      <c r="L34" s="4">
        <f t="shared" si="12"/>
        <v>17.239732569245465</v>
      </c>
      <c r="M34" s="4">
        <f t="shared" si="12"/>
        <v>17.439613526570046</v>
      </c>
    </row>
    <row r="35" spans="1:13" ht="15" customHeight="1">
      <c r="B35" s="43" t="s">
        <v>73</v>
      </c>
      <c r="E35" s="20">
        <v>577</v>
      </c>
      <c r="F35" s="4">
        <f t="shared" si="10"/>
        <v>9.0595069869681275</v>
      </c>
      <c r="G35" s="4">
        <f t="shared" si="10"/>
        <v>9.1703750794659875</v>
      </c>
      <c r="H35" s="20">
        <v>425</v>
      </c>
      <c r="I35" s="4">
        <f t="shared" si="11"/>
        <v>9.9438465138043988</v>
      </c>
      <c r="J35" s="4">
        <f t="shared" si="11"/>
        <v>10.066319279962103</v>
      </c>
      <c r="K35" s="20">
        <v>152</v>
      </c>
      <c r="L35" s="4">
        <f t="shared" si="12"/>
        <v>7.2588347659980901</v>
      </c>
      <c r="M35" s="4">
        <f t="shared" si="12"/>
        <v>7.3429951690821254</v>
      </c>
    </row>
    <row r="36" spans="1:13" ht="15" customHeight="1">
      <c r="B36" s="43" t="s">
        <v>74</v>
      </c>
      <c r="E36" s="20">
        <v>842</v>
      </c>
      <c r="F36" s="4">
        <f t="shared" si="10"/>
        <v>13.220285759145863</v>
      </c>
      <c r="G36" s="4">
        <f t="shared" si="10"/>
        <v>13.382072472981562</v>
      </c>
      <c r="H36" s="20">
        <v>657</v>
      </c>
      <c r="I36" s="4">
        <f t="shared" si="11"/>
        <v>15.372016846045858</v>
      </c>
      <c r="J36" s="4">
        <f t="shared" si="11"/>
        <v>15.561345333964946</v>
      </c>
      <c r="K36" s="20">
        <v>185</v>
      </c>
      <c r="L36" s="4">
        <f t="shared" si="12"/>
        <v>8.8347659980897806</v>
      </c>
      <c r="M36" s="4">
        <f t="shared" si="12"/>
        <v>8.9371980676328491</v>
      </c>
    </row>
    <row r="37" spans="1:13" ht="15" customHeight="1">
      <c r="B37" s="44" t="s">
        <v>0</v>
      </c>
      <c r="C37" s="45"/>
      <c r="D37" s="45"/>
      <c r="E37" s="21">
        <v>77</v>
      </c>
      <c r="F37" s="5">
        <f>$E37/F$31*100</f>
        <v>1.2089810017271159</v>
      </c>
      <c r="G37" s="47" t="s">
        <v>679</v>
      </c>
      <c r="H37" s="21">
        <v>52</v>
      </c>
      <c r="I37" s="30">
        <f>$H37/I$31*100</f>
        <v>1.2166588675713619</v>
      </c>
      <c r="J37" s="47" t="s">
        <v>679</v>
      </c>
      <c r="K37" s="21">
        <v>24</v>
      </c>
      <c r="L37" s="30">
        <f>$K37/L$31*100</f>
        <v>1.1461318051575931</v>
      </c>
      <c r="M37" s="47" t="s">
        <v>679</v>
      </c>
    </row>
    <row r="38" spans="1:13" ht="15" customHeight="1">
      <c r="B38" s="48" t="s">
        <v>1</v>
      </c>
      <c r="C38" s="32"/>
      <c r="D38" s="32"/>
      <c r="E38" s="49">
        <f>SUM(E32:E37)</f>
        <v>6369</v>
      </c>
      <c r="F38" s="6">
        <f>IF(SUM(F32:F37)&gt;100,"－",SUM(F32:F37))</f>
        <v>100</v>
      </c>
      <c r="G38" s="6">
        <f>IF(SUM(G32:G37)&gt;100,"－",SUM(G32:G37))</f>
        <v>100</v>
      </c>
      <c r="H38" s="49">
        <f t="shared" ref="H38:K38" si="13">SUM(H32:H37)</f>
        <v>4274</v>
      </c>
      <c r="I38" s="6">
        <f>IF(SUM(I32:I37)&gt;100,"－",SUM(I32:I37))</f>
        <v>100</v>
      </c>
      <c r="J38" s="6">
        <f>IF(SUM(J32:J37)&gt;100,"－",SUM(J32:J37))</f>
        <v>100</v>
      </c>
      <c r="K38" s="49">
        <f t="shared" si="13"/>
        <v>2094</v>
      </c>
      <c r="L38" s="6">
        <f t="shared" ref="L38:M38" si="14">IF(SUM(L32:L37)&gt;100,"－",SUM(L32:L37))</f>
        <v>100</v>
      </c>
      <c r="M38" s="6">
        <f t="shared" si="14"/>
        <v>100</v>
      </c>
    </row>
    <row r="39" spans="1:13" ht="14.25" customHeight="1">
      <c r="B39" s="24"/>
      <c r="C39" s="1"/>
      <c r="E39" s="1"/>
      <c r="F39" s="1"/>
      <c r="G39" s="1"/>
      <c r="H39" s="1"/>
    </row>
    <row r="40" spans="1:13" ht="15" customHeight="1">
      <c r="A40" s="71" t="s">
        <v>75</v>
      </c>
      <c r="C40" s="1"/>
      <c r="E40" s="1"/>
      <c r="F40" s="1"/>
      <c r="G40" s="1"/>
      <c r="H40" s="1"/>
    </row>
    <row r="41" spans="1:13" ht="15" customHeight="1">
      <c r="A41" s="1" t="s">
        <v>76</v>
      </c>
      <c r="B41" s="24"/>
      <c r="C41" s="1"/>
      <c r="E41" s="1"/>
      <c r="F41" s="1"/>
      <c r="G41" s="1"/>
      <c r="H41" s="1"/>
    </row>
    <row r="42" spans="1:13" ht="12" customHeight="1">
      <c r="B42" s="41"/>
      <c r="C42" s="42"/>
      <c r="D42" s="42"/>
      <c r="E42" s="31"/>
      <c r="F42" s="103" t="s">
        <v>5</v>
      </c>
      <c r="G42" s="33"/>
      <c r="H42" s="31"/>
      <c r="I42" s="103" t="s">
        <v>62</v>
      </c>
      <c r="J42" s="33"/>
      <c r="K42" s="31"/>
      <c r="L42" s="103" t="s">
        <v>678</v>
      </c>
      <c r="M42" s="33"/>
    </row>
    <row r="43" spans="1:13" ht="22.5" customHeight="1">
      <c r="B43" s="43"/>
      <c r="E43" s="38" t="s">
        <v>2</v>
      </c>
      <c r="F43" s="38" t="s">
        <v>3</v>
      </c>
      <c r="G43" s="38" t="s">
        <v>505</v>
      </c>
      <c r="H43" s="38" t="s">
        <v>2</v>
      </c>
      <c r="I43" s="38" t="s">
        <v>3</v>
      </c>
      <c r="J43" s="38" t="s">
        <v>505</v>
      </c>
      <c r="K43" s="38" t="s">
        <v>2</v>
      </c>
      <c r="L43" s="38" t="s">
        <v>3</v>
      </c>
      <c r="M43" s="38" t="s">
        <v>505</v>
      </c>
    </row>
    <row r="44" spans="1:13" ht="12" customHeight="1">
      <c r="B44" s="44"/>
      <c r="C44" s="45"/>
      <c r="D44" s="45"/>
      <c r="E44" s="46"/>
      <c r="F44" s="2">
        <f>$E$14</f>
        <v>6369</v>
      </c>
      <c r="G44" s="2">
        <f>F44-E53</f>
        <v>4511</v>
      </c>
      <c r="H44" s="46"/>
      <c r="I44" s="2">
        <f>$H$14</f>
        <v>4274</v>
      </c>
      <c r="J44" s="2">
        <f>I44-H53</f>
        <v>3007</v>
      </c>
      <c r="K44" s="46"/>
      <c r="L44" s="2">
        <f>$K$14</f>
        <v>2094</v>
      </c>
      <c r="M44" s="2">
        <f>L44-K53</f>
        <v>1504</v>
      </c>
    </row>
    <row r="45" spans="1:13" ht="15" customHeight="1">
      <c r="B45" s="43" t="s">
        <v>239</v>
      </c>
      <c r="E45" s="19">
        <v>149</v>
      </c>
      <c r="F45" s="3">
        <f t="shared" ref="F45:G52" si="15">$E45/F$44*100</f>
        <v>2.3394567436018212</v>
      </c>
      <c r="G45" s="3">
        <f t="shared" si="15"/>
        <v>3.3030370206162716</v>
      </c>
      <c r="H45" s="19">
        <v>146</v>
      </c>
      <c r="I45" s="3">
        <f t="shared" ref="I45:J52" si="16">$H45/I$44*100</f>
        <v>3.4160037435657467</v>
      </c>
      <c r="J45" s="3">
        <f t="shared" si="16"/>
        <v>4.8553375457266377</v>
      </c>
      <c r="K45" s="19">
        <v>3</v>
      </c>
      <c r="L45" s="3">
        <f t="shared" ref="L45:M52" si="17">$K45/L$44*100</f>
        <v>0.14326647564469913</v>
      </c>
      <c r="M45" s="3">
        <f t="shared" si="17"/>
        <v>0.19946808510638298</v>
      </c>
    </row>
    <row r="46" spans="1:13" ht="15" customHeight="1">
      <c r="B46" s="43" t="s">
        <v>464</v>
      </c>
      <c r="E46" s="20">
        <v>162</v>
      </c>
      <c r="F46" s="4">
        <f t="shared" si="15"/>
        <v>2.5435704192180877</v>
      </c>
      <c r="G46" s="4">
        <f t="shared" si="15"/>
        <v>3.5912214586566167</v>
      </c>
      <c r="H46" s="20">
        <v>156</v>
      </c>
      <c r="I46" s="4">
        <f t="shared" si="16"/>
        <v>3.6499766027140854</v>
      </c>
      <c r="J46" s="4">
        <f t="shared" si="16"/>
        <v>5.1878949118722977</v>
      </c>
      <c r="K46" s="20">
        <v>6</v>
      </c>
      <c r="L46" s="4">
        <f t="shared" si="17"/>
        <v>0.28653295128939826</v>
      </c>
      <c r="M46" s="4">
        <f t="shared" si="17"/>
        <v>0.39893617021276595</v>
      </c>
    </row>
    <row r="47" spans="1:13" ht="15" customHeight="1">
      <c r="B47" s="43" t="s">
        <v>465</v>
      </c>
      <c r="E47" s="20">
        <v>519</v>
      </c>
      <c r="F47" s="4">
        <f t="shared" si="15"/>
        <v>8.1488459726801707</v>
      </c>
      <c r="G47" s="4">
        <f t="shared" si="15"/>
        <v>11.505209487918421</v>
      </c>
      <c r="H47" s="20">
        <v>499</v>
      </c>
      <c r="I47" s="4">
        <f t="shared" si="16"/>
        <v>11.675245671502106</v>
      </c>
      <c r="J47" s="4">
        <f t="shared" si="16"/>
        <v>16.594612570668442</v>
      </c>
      <c r="K47" s="20">
        <v>20</v>
      </c>
      <c r="L47" s="4">
        <f t="shared" si="17"/>
        <v>0.95510983763132762</v>
      </c>
      <c r="M47" s="4">
        <f t="shared" si="17"/>
        <v>1.3297872340425532</v>
      </c>
    </row>
    <row r="48" spans="1:13" ht="15" customHeight="1">
      <c r="B48" s="43" t="s">
        <v>466</v>
      </c>
      <c r="E48" s="20">
        <v>821</v>
      </c>
      <c r="F48" s="4">
        <f t="shared" si="15"/>
        <v>12.89056366776574</v>
      </c>
      <c r="G48" s="4">
        <f t="shared" si="15"/>
        <v>18.199955663932609</v>
      </c>
      <c r="H48" s="20">
        <v>735</v>
      </c>
      <c r="I48" s="4">
        <f t="shared" si="16"/>
        <v>17.197005147402901</v>
      </c>
      <c r="J48" s="4">
        <f t="shared" si="16"/>
        <v>24.442966411706017</v>
      </c>
      <c r="K48" s="20">
        <v>86</v>
      </c>
      <c r="L48" s="4">
        <f t="shared" si="17"/>
        <v>4.1069723018147082</v>
      </c>
      <c r="M48" s="4">
        <f t="shared" si="17"/>
        <v>5.7180851063829783</v>
      </c>
    </row>
    <row r="49" spans="1:13" ht="15" customHeight="1">
      <c r="B49" s="43" t="s">
        <v>467</v>
      </c>
      <c r="E49" s="20">
        <v>1109</v>
      </c>
      <c r="F49" s="4">
        <f t="shared" si="15"/>
        <v>17.412466635264561</v>
      </c>
      <c r="G49" s="4">
        <f t="shared" si="15"/>
        <v>24.58434936821104</v>
      </c>
      <c r="H49" s="20">
        <v>826</v>
      </c>
      <c r="I49" s="4">
        <f t="shared" si="16"/>
        <v>19.326158165652785</v>
      </c>
      <c r="J49" s="4">
        <f t="shared" si="16"/>
        <v>27.469238443631529</v>
      </c>
      <c r="K49" s="20">
        <v>283</v>
      </c>
      <c r="L49" s="4">
        <f t="shared" si="17"/>
        <v>13.514804202483285</v>
      </c>
      <c r="M49" s="4">
        <f t="shared" si="17"/>
        <v>18.816489361702125</v>
      </c>
    </row>
    <row r="50" spans="1:13" ht="15" customHeight="1">
      <c r="B50" s="43" t="s">
        <v>240</v>
      </c>
      <c r="E50" s="20">
        <v>790</v>
      </c>
      <c r="F50" s="4">
        <f t="shared" si="15"/>
        <v>12.403831056680797</v>
      </c>
      <c r="G50" s="4">
        <f t="shared" si="15"/>
        <v>17.512746619374862</v>
      </c>
      <c r="H50" s="20">
        <v>391</v>
      </c>
      <c r="I50" s="4">
        <f t="shared" si="16"/>
        <v>9.1483387927000468</v>
      </c>
      <c r="J50" s="4">
        <f t="shared" si="16"/>
        <v>13.002993016295312</v>
      </c>
      <c r="K50" s="20">
        <v>399</v>
      </c>
      <c r="L50" s="4">
        <f t="shared" si="17"/>
        <v>19.054441260744987</v>
      </c>
      <c r="M50" s="4">
        <f t="shared" si="17"/>
        <v>26.529255319148938</v>
      </c>
    </row>
    <row r="51" spans="1:13" ht="15" customHeight="1">
      <c r="B51" s="43" t="s">
        <v>241</v>
      </c>
      <c r="E51" s="20">
        <v>680</v>
      </c>
      <c r="F51" s="4">
        <f t="shared" si="15"/>
        <v>10.676715339927775</v>
      </c>
      <c r="G51" s="4">
        <f t="shared" si="15"/>
        <v>15.074262912879627</v>
      </c>
      <c r="H51" s="20">
        <v>219</v>
      </c>
      <c r="I51" s="4">
        <f t="shared" si="16"/>
        <v>5.1240056153486195</v>
      </c>
      <c r="J51" s="4">
        <f t="shared" si="16"/>
        <v>7.2830063185899574</v>
      </c>
      <c r="K51" s="20">
        <v>461</v>
      </c>
      <c r="L51" s="4">
        <f t="shared" si="17"/>
        <v>22.015281757402104</v>
      </c>
      <c r="M51" s="4">
        <f t="shared" si="17"/>
        <v>30.651595744680847</v>
      </c>
    </row>
    <row r="52" spans="1:13" ht="15" customHeight="1">
      <c r="B52" s="43" t="s">
        <v>468</v>
      </c>
      <c r="E52" s="20">
        <v>281</v>
      </c>
      <c r="F52" s="4">
        <f t="shared" si="15"/>
        <v>4.4119956037054475</v>
      </c>
      <c r="G52" s="4">
        <f t="shared" si="15"/>
        <v>6.2292174684105523</v>
      </c>
      <c r="H52" s="20">
        <v>35</v>
      </c>
      <c r="I52" s="4">
        <f t="shared" si="16"/>
        <v>0.81890500701918578</v>
      </c>
      <c r="J52" s="4">
        <f t="shared" si="16"/>
        <v>1.1639507815098105</v>
      </c>
      <c r="K52" s="20">
        <v>246</v>
      </c>
      <c r="L52" s="4">
        <f t="shared" si="17"/>
        <v>11.74785100286533</v>
      </c>
      <c r="M52" s="4">
        <f t="shared" si="17"/>
        <v>16.356382978723406</v>
      </c>
    </row>
    <row r="53" spans="1:13" ht="15" customHeight="1">
      <c r="B53" s="44" t="s">
        <v>0</v>
      </c>
      <c r="C53" s="45"/>
      <c r="D53" s="45"/>
      <c r="E53" s="21">
        <v>1858</v>
      </c>
      <c r="F53" s="5">
        <f>$E53/F$44*100</f>
        <v>29.172554561155593</v>
      </c>
      <c r="G53" s="47" t="s">
        <v>679</v>
      </c>
      <c r="H53" s="21">
        <v>1267</v>
      </c>
      <c r="I53" s="30">
        <f>$H53/I$44*100</f>
        <v>29.644361254094527</v>
      </c>
      <c r="J53" s="47" t="s">
        <v>679</v>
      </c>
      <c r="K53" s="21">
        <v>590</v>
      </c>
      <c r="L53" s="30">
        <f>$K53/L$44*100</f>
        <v>28.175740210124161</v>
      </c>
      <c r="M53" s="47" t="s">
        <v>679</v>
      </c>
    </row>
    <row r="54" spans="1:13" ht="15" customHeight="1">
      <c r="B54" s="48" t="s">
        <v>1</v>
      </c>
      <c r="C54" s="32"/>
      <c r="D54" s="32"/>
      <c r="E54" s="49">
        <f>SUM(E45:E53)</f>
        <v>6369</v>
      </c>
      <c r="F54" s="6">
        <f>IF(SUM(F45:F53)&gt;100,"－",SUM(F45:F53))</f>
        <v>100</v>
      </c>
      <c r="G54" s="6">
        <f>IF(SUM(G45:G53)&gt;100,"－",SUM(G45:G53))</f>
        <v>100.00000000000001</v>
      </c>
      <c r="H54" s="49">
        <f>SUM(H45:H53)</f>
        <v>4274</v>
      </c>
      <c r="I54" s="6">
        <f>IF(SUM(I45:I53)&gt;100,"－",SUM(I45:I53))</f>
        <v>100</v>
      </c>
      <c r="J54" s="6">
        <f>IF(SUM(J45:J53)&gt;100,"－",SUM(J45:J53))</f>
        <v>100</v>
      </c>
      <c r="K54" s="49">
        <f>SUM(K45:K53)</f>
        <v>2094</v>
      </c>
      <c r="L54" s="6">
        <f t="shared" ref="L54:M54" si="18">IF(SUM(L45:L53)&gt;100,"－",SUM(L45:L53))</f>
        <v>100</v>
      </c>
      <c r="M54" s="6">
        <f t="shared" si="18"/>
        <v>99.999999999999986</v>
      </c>
    </row>
    <row r="55" spans="1:13" ht="14.25" customHeight="1">
      <c r="B55" s="24"/>
      <c r="C55" s="1"/>
      <c r="E55" s="1"/>
      <c r="F55" s="1"/>
      <c r="G55" s="1"/>
      <c r="H55" s="1"/>
    </row>
    <row r="56" spans="1:13" ht="15" customHeight="1">
      <c r="A56" s="1" t="s">
        <v>82</v>
      </c>
      <c r="B56" s="24"/>
      <c r="C56" s="1"/>
      <c r="E56" s="1"/>
      <c r="F56" s="1"/>
      <c r="G56" s="1"/>
      <c r="H56" s="1"/>
    </row>
    <row r="57" spans="1:13" ht="12" customHeight="1">
      <c r="B57" s="41"/>
      <c r="C57" s="42"/>
      <c r="D57" s="42"/>
      <c r="E57" s="31"/>
      <c r="F57" s="103" t="s">
        <v>5</v>
      </c>
      <c r="G57" s="33"/>
      <c r="H57" s="31"/>
      <c r="I57" s="103" t="s">
        <v>62</v>
      </c>
      <c r="J57" s="33"/>
      <c r="K57" s="31"/>
      <c r="L57" s="103" t="s">
        <v>678</v>
      </c>
      <c r="M57" s="33"/>
    </row>
    <row r="58" spans="1:13" ht="22.5" customHeight="1">
      <c r="B58" s="43"/>
      <c r="E58" s="38" t="s">
        <v>2</v>
      </c>
      <c r="F58" s="38" t="s">
        <v>3</v>
      </c>
      <c r="G58" s="38" t="s">
        <v>505</v>
      </c>
      <c r="H58" s="38" t="s">
        <v>2</v>
      </c>
      <c r="I58" s="38" t="s">
        <v>3</v>
      </c>
      <c r="J58" s="38" t="s">
        <v>505</v>
      </c>
      <c r="K58" s="38" t="s">
        <v>2</v>
      </c>
      <c r="L58" s="38" t="s">
        <v>3</v>
      </c>
      <c r="M58" s="38" t="s">
        <v>505</v>
      </c>
    </row>
    <row r="59" spans="1:13" ht="12" customHeight="1">
      <c r="B59" s="44"/>
      <c r="C59" s="45"/>
      <c r="D59" s="45"/>
      <c r="E59" s="46"/>
      <c r="F59" s="2">
        <f>$E$14</f>
        <v>6369</v>
      </c>
      <c r="G59" s="2">
        <f>F59-E65</f>
        <v>6291</v>
      </c>
      <c r="H59" s="46"/>
      <c r="I59" s="2">
        <f>$H$14</f>
        <v>4274</v>
      </c>
      <c r="J59" s="2">
        <f>I59-H65</f>
        <v>4227</v>
      </c>
      <c r="K59" s="46"/>
      <c r="L59" s="2">
        <f>$K$14</f>
        <v>2094</v>
      </c>
      <c r="M59" s="2">
        <f>L59-K65</f>
        <v>2064</v>
      </c>
    </row>
    <row r="60" spans="1:13" ht="15" customHeight="1">
      <c r="B60" s="43" t="s">
        <v>77</v>
      </c>
      <c r="E60" s="19">
        <v>71</v>
      </c>
      <c r="F60" s="3">
        <f t="shared" ref="F60:G64" si="19">$E60/F$59*100</f>
        <v>1.1147746899042237</v>
      </c>
      <c r="G60" s="3">
        <f t="shared" si="19"/>
        <v>1.1285964075663646</v>
      </c>
      <c r="H60" s="19">
        <v>61</v>
      </c>
      <c r="I60" s="3">
        <f t="shared" ref="I60:J64" si="20">$H60/I$59*100</f>
        <v>1.4272344408048667</v>
      </c>
      <c r="J60" s="3">
        <f t="shared" si="20"/>
        <v>1.4431038561627632</v>
      </c>
      <c r="K60" s="19">
        <v>10</v>
      </c>
      <c r="L60" s="3">
        <f t="shared" ref="L60:M64" si="21">$K60/L$59*100</f>
        <v>0.47755491881566381</v>
      </c>
      <c r="M60" s="3">
        <f t="shared" si="21"/>
        <v>0.48449612403100772</v>
      </c>
    </row>
    <row r="61" spans="1:13" ht="15" customHeight="1">
      <c r="B61" s="43" t="s">
        <v>78</v>
      </c>
      <c r="E61" s="20">
        <v>60</v>
      </c>
      <c r="F61" s="4">
        <f t="shared" si="19"/>
        <v>0.94206311822892141</v>
      </c>
      <c r="G61" s="4">
        <f t="shared" si="19"/>
        <v>0.95374344301382918</v>
      </c>
      <c r="H61" s="20">
        <v>37</v>
      </c>
      <c r="I61" s="4">
        <f t="shared" si="20"/>
        <v>0.86569957884885351</v>
      </c>
      <c r="J61" s="4">
        <f t="shared" si="20"/>
        <v>0.87532528980364332</v>
      </c>
      <c r="K61" s="20">
        <v>23</v>
      </c>
      <c r="L61" s="4">
        <f t="shared" si="21"/>
        <v>1.0983763132760267</v>
      </c>
      <c r="M61" s="4">
        <f t="shared" si="21"/>
        <v>1.1143410852713178</v>
      </c>
    </row>
    <row r="62" spans="1:13" ht="15" customHeight="1">
      <c r="B62" s="43" t="s">
        <v>79</v>
      </c>
      <c r="E62" s="20">
        <v>1941</v>
      </c>
      <c r="F62" s="4">
        <f t="shared" si="19"/>
        <v>30.475741874705601</v>
      </c>
      <c r="G62" s="4">
        <f t="shared" si="19"/>
        <v>30.853600381497376</v>
      </c>
      <c r="H62" s="20">
        <v>1488</v>
      </c>
      <c r="I62" s="4">
        <f t="shared" si="20"/>
        <v>34.815161441272814</v>
      </c>
      <c r="J62" s="4">
        <f t="shared" si="20"/>
        <v>35.202271114265436</v>
      </c>
      <c r="K62" s="20">
        <v>453</v>
      </c>
      <c r="L62" s="4">
        <f t="shared" si="21"/>
        <v>21.633237822349571</v>
      </c>
      <c r="M62" s="4">
        <f t="shared" si="21"/>
        <v>21.947674418604652</v>
      </c>
    </row>
    <row r="63" spans="1:13" ht="15" customHeight="1">
      <c r="B63" s="43" t="s">
        <v>80</v>
      </c>
      <c r="E63" s="20">
        <v>1027</v>
      </c>
      <c r="F63" s="4">
        <f t="shared" si="19"/>
        <v>16.124980373685034</v>
      </c>
      <c r="G63" s="4">
        <f t="shared" si="19"/>
        <v>16.32490859958671</v>
      </c>
      <c r="H63" s="20">
        <v>852</v>
      </c>
      <c r="I63" s="4">
        <f t="shared" si="20"/>
        <v>19.934487599438466</v>
      </c>
      <c r="J63" s="4">
        <f t="shared" si="20"/>
        <v>20.156139105748757</v>
      </c>
      <c r="K63" s="20">
        <v>175</v>
      </c>
      <c r="L63" s="4">
        <f t="shared" si="21"/>
        <v>8.3572110792741174</v>
      </c>
      <c r="M63" s="4">
        <f t="shared" si="21"/>
        <v>8.4786821705426352</v>
      </c>
    </row>
    <row r="64" spans="1:13" ht="15" customHeight="1">
      <c r="B64" s="43" t="s">
        <v>81</v>
      </c>
      <c r="E64" s="20">
        <v>3192</v>
      </c>
      <c r="F64" s="4">
        <f t="shared" si="19"/>
        <v>50.117757889778616</v>
      </c>
      <c r="G64" s="4">
        <f t="shared" si="19"/>
        <v>50.739151168335717</v>
      </c>
      <c r="H64" s="20">
        <v>1789</v>
      </c>
      <c r="I64" s="4">
        <f t="shared" si="20"/>
        <v>41.857744501637811</v>
      </c>
      <c r="J64" s="4">
        <f t="shared" si="20"/>
        <v>42.323160634019395</v>
      </c>
      <c r="K64" s="20">
        <v>1403</v>
      </c>
      <c r="L64" s="4">
        <f t="shared" si="21"/>
        <v>67.000955109837633</v>
      </c>
      <c r="M64" s="4">
        <f t="shared" si="21"/>
        <v>67.974806201550393</v>
      </c>
    </row>
    <row r="65" spans="1:13" ht="15" customHeight="1">
      <c r="B65" s="44" t="s">
        <v>0</v>
      </c>
      <c r="C65" s="45"/>
      <c r="D65" s="45"/>
      <c r="E65" s="21">
        <v>78</v>
      </c>
      <c r="F65" s="5">
        <f>$E65/F$59*100</f>
        <v>1.2246820536975978</v>
      </c>
      <c r="G65" s="47" t="s">
        <v>679</v>
      </c>
      <c r="H65" s="21">
        <v>47</v>
      </c>
      <c r="I65" s="30">
        <f>$H65/I$59*100</f>
        <v>1.0996724379971923</v>
      </c>
      <c r="J65" s="47" t="s">
        <v>679</v>
      </c>
      <c r="K65" s="21">
        <v>30</v>
      </c>
      <c r="L65" s="30">
        <f>$K65/L$59*100</f>
        <v>1.4326647564469914</v>
      </c>
      <c r="M65" s="47" t="s">
        <v>679</v>
      </c>
    </row>
    <row r="66" spans="1:13" ht="15" customHeight="1">
      <c r="B66" s="48" t="s">
        <v>1</v>
      </c>
      <c r="C66" s="32"/>
      <c r="D66" s="32"/>
      <c r="E66" s="49">
        <f>SUM(E60:E65)</f>
        <v>6369</v>
      </c>
      <c r="F66" s="6">
        <f>IF(SUM(F60:F65)&gt;100,"－",SUM(F60:F65))</f>
        <v>99.999999999999986</v>
      </c>
      <c r="G66" s="6">
        <f>IF(SUM(G60:G65)&gt;100,"－",SUM(G60:G65))</f>
        <v>100</v>
      </c>
      <c r="H66" s="49">
        <f t="shared" ref="H66:K66" si="22">SUM(H60:H65)</f>
        <v>4274</v>
      </c>
      <c r="I66" s="6">
        <f>IF(SUM(I60:I65)&gt;100,"－",SUM(I60:I65))</f>
        <v>100</v>
      </c>
      <c r="J66" s="6">
        <f>IF(SUM(J60:J65)&gt;100,"－",SUM(J60:J65))</f>
        <v>100</v>
      </c>
      <c r="K66" s="49">
        <f t="shared" si="22"/>
        <v>2094</v>
      </c>
      <c r="L66" s="6">
        <f t="shared" ref="L66:M66" si="23">IF(SUM(L60:L65)&gt;100,"－",SUM(L60:L65))</f>
        <v>100</v>
      </c>
      <c r="M66" s="6">
        <f t="shared" si="23"/>
        <v>100</v>
      </c>
    </row>
    <row r="67" spans="1:13" ht="14.25" customHeight="1">
      <c r="B67" s="24"/>
      <c r="C67" s="1"/>
      <c r="E67" s="1"/>
      <c r="F67" s="1"/>
      <c r="G67" s="1"/>
      <c r="H67" s="1"/>
    </row>
    <row r="68" spans="1:13" ht="15" customHeight="1">
      <c r="A68" s="1" t="s">
        <v>807</v>
      </c>
      <c r="B68" s="24"/>
      <c r="C68" s="1"/>
      <c r="E68" s="1"/>
      <c r="F68" s="1"/>
      <c r="G68" s="1"/>
      <c r="H68" s="1"/>
    </row>
    <row r="69" spans="1:13" ht="12" customHeight="1">
      <c r="B69" s="41"/>
      <c r="C69" s="42"/>
      <c r="D69" s="42"/>
      <c r="E69" s="31"/>
      <c r="F69" s="103" t="s">
        <v>5</v>
      </c>
      <c r="G69" s="33"/>
      <c r="H69" s="31"/>
      <c r="I69" s="103" t="s">
        <v>62</v>
      </c>
      <c r="J69" s="33"/>
      <c r="K69" s="31"/>
      <c r="L69" s="103" t="s">
        <v>678</v>
      </c>
      <c r="M69" s="33"/>
    </row>
    <row r="70" spans="1:13" ht="22.5" customHeight="1">
      <c r="B70" s="43"/>
      <c r="E70" s="38" t="s">
        <v>2</v>
      </c>
      <c r="F70" s="38" t="s">
        <v>3</v>
      </c>
      <c r="G70" s="38" t="s">
        <v>505</v>
      </c>
      <c r="H70" s="38" t="s">
        <v>2</v>
      </c>
      <c r="I70" s="38" t="s">
        <v>3</v>
      </c>
      <c r="J70" s="38" t="s">
        <v>505</v>
      </c>
      <c r="K70" s="38" t="s">
        <v>2</v>
      </c>
      <c r="L70" s="38" t="s">
        <v>3</v>
      </c>
      <c r="M70" s="38" t="s">
        <v>505</v>
      </c>
    </row>
    <row r="71" spans="1:13" ht="12" customHeight="1">
      <c r="B71" s="44"/>
      <c r="C71" s="45"/>
      <c r="D71" s="45"/>
      <c r="E71" s="46"/>
      <c r="F71" s="2">
        <f>$E$14</f>
        <v>6369</v>
      </c>
      <c r="G71" s="2">
        <f>F71-E75</f>
        <v>6266</v>
      </c>
      <c r="H71" s="46"/>
      <c r="I71" s="2">
        <f>$H$14</f>
        <v>4274</v>
      </c>
      <c r="J71" s="2">
        <f>I71-H75</f>
        <v>4210</v>
      </c>
      <c r="K71" s="46"/>
      <c r="L71" s="2">
        <f>$K$14</f>
        <v>2094</v>
      </c>
      <c r="M71" s="2">
        <f>L71-K75</f>
        <v>2055</v>
      </c>
    </row>
    <row r="72" spans="1:13" ht="15" customHeight="1">
      <c r="B72" s="43" t="s">
        <v>83</v>
      </c>
      <c r="E72" s="19">
        <v>2247</v>
      </c>
      <c r="F72" s="3">
        <f t="shared" ref="F72:G74" si="24">$E72/F$71*100</f>
        <v>35.280263777673106</v>
      </c>
      <c r="G72" s="3">
        <f t="shared" si="24"/>
        <v>35.860197893392915</v>
      </c>
      <c r="H72" s="19">
        <v>2056</v>
      </c>
      <c r="I72" s="3">
        <f t="shared" ref="I72:J74" si="25">$H72/I$71*100</f>
        <v>48.104819840898458</v>
      </c>
      <c r="J72" s="3">
        <f t="shared" si="25"/>
        <v>48.836104513064136</v>
      </c>
      <c r="K72" s="19">
        <v>191</v>
      </c>
      <c r="L72" s="3">
        <f t="shared" ref="L72:M74" si="26">$K72/L$71*100</f>
        <v>9.1212989493791774</v>
      </c>
      <c r="M72" s="3">
        <f t="shared" si="26"/>
        <v>9.2944038929440396</v>
      </c>
    </row>
    <row r="73" spans="1:13" ht="15" customHeight="1">
      <c r="B73" s="43" t="s">
        <v>84</v>
      </c>
      <c r="E73" s="20">
        <v>16</v>
      </c>
      <c r="F73" s="4">
        <f>$E73/F$71*100</f>
        <v>0.25121683152771235</v>
      </c>
      <c r="G73" s="4">
        <f t="shared" si="24"/>
        <v>0.25534631343759973</v>
      </c>
      <c r="H73" s="20">
        <v>7</v>
      </c>
      <c r="I73" s="4">
        <f t="shared" si="25"/>
        <v>0.16378100140383717</v>
      </c>
      <c r="J73" s="4">
        <f t="shared" si="25"/>
        <v>0.166270783847981</v>
      </c>
      <c r="K73" s="20">
        <v>9</v>
      </c>
      <c r="L73" s="4">
        <f t="shared" si="26"/>
        <v>0.42979942693409745</v>
      </c>
      <c r="M73" s="4">
        <f t="shared" si="26"/>
        <v>0.43795620437956206</v>
      </c>
    </row>
    <row r="74" spans="1:13" ht="15" customHeight="1">
      <c r="B74" s="43" t="s">
        <v>85</v>
      </c>
      <c r="E74" s="20">
        <v>4003</v>
      </c>
      <c r="F74" s="4">
        <f t="shared" si="24"/>
        <v>62.85131103783953</v>
      </c>
      <c r="G74" s="4">
        <f t="shared" si="24"/>
        <v>63.884455793169479</v>
      </c>
      <c r="H74" s="20">
        <v>2147</v>
      </c>
      <c r="I74" s="4">
        <f t="shared" si="25"/>
        <v>50.233972859148338</v>
      </c>
      <c r="J74" s="4">
        <f t="shared" si="25"/>
        <v>50.997624703087887</v>
      </c>
      <c r="K74" s="20">
        <v>1855</v>
      </c>
      <c r="L74" s="4">
        <f t="shared" si="26"/>
        <v>88.58643744030563</v>
      </c>
      <c r="M74" s="4">
        <f t="shared" si="26"/>
        <v>90.267639902676393</v>
      </c>
    </row>
    <row r="75" spans="1:13" ht="15" customHeight="1">
      <c r="B75" s="44" t="s">
        <v>0</v>
      </c>
      <c r="C75" s="45"/>
      <c r="D75" s="45"/>
      <c r="E75" s="21">
        <v>103</v>
      </c>
      <c r="F75" s="5">
        <f>$E75/F$71*100</f>
        <v>1.6172083529596482</v>
      </c>
      <c r="G75" s="47" t="s">
        <v>679</v>
      </c>
      <c r="H75" s="21">
        <v>64</v>
      </c>
      <c r="I75" s="30">
        <f>$H75/I$71*100</f>
        <v>1.4974262985493683</v>
      </c>
      <c r="J75" s="47" t="s">
        <v>679</v>
      </c>
      <c r="K75" s="21">
        <v>39</v>
      </c>
      <c r="L75" s="30">
        <f>$K75/L$71*100</f>
        <v>1.8624641833810889</v>
      </c>
      <c r="M75" s="47" t="s">
        <v>679</v>
      </c>
    </row>
    <row r="76" spans="1:13" ht="15" customHeight="1">
      <c r="B76" s="48" t="s">
        <v>1</v>
      </c>
      <c r="C76" s="32"/>
      <c r="D76" s="32"/>
      <c r="E76" s="49">
        <f>SUM(E72:E75)</f>
        <v>6369</v>
      </c>
      <c r="F76" s="6">
        <f>IF(SUM(F72:F75)&gt;100,"－",SUM(F72:F75))</f>
        <v>100</v>
      </c>
      <c r="G76" s="6">
        <f>IF(SUM(G72:G75)&gt;100,"－",SUM(G72:G75))</f>
        <v>100</v>
      </c>
      <c r="H76" s="49">
        <f t="shared" ref="H76:K76" si="27">SUM(H72:H75)</f>
        <v>4274</v>
      </c>
      <c r="I76" s="6">
        <f>IF(SUM(I72:I75)&gt;100,"－",SUM(I72:I75))</f>
        <v>100</v>
      </c>
      <c r="J76" s="6">
        <f>IF(SUM(J72:J75)&gt;100,"－",SUM(J72:J75))</f>
        <v>100</v>
      </c>
      <c r="K76" s="49">
        <f t="shared" si="27"/>
        <v>2094</v>
      </c>
      <c r="L76" s="6">
        <f t="shared" ref="L76:M76" si="28">IF(SUM(L72:L75)&gt;100,"－",SUM(L72:L75))</f>
        <v>100</v>
      </c>
      <c r="M76" s="6">
        <f t="shared" si="28"/>
        <v>100</v>
      </c>
    </row>
    <row r="77" spans="1:13" ht="14.25" customHeight="1">
      <c r="B77" s="24"/>
      <c r="G77" s="1"/>
      <c r="J77" s="7"/>
    </row>
    <row r="78" spans="1:13" ht="15" customHeight="1">
      <c r="A78" s="1" t="s">
        <v>582</v>
      </c>
      <c r="B78" s="24"/>
      <c r="C78" s="1"/>
      <c r="E78" s="1"/>
      <c r="F78" s="1"/>
      <c r="G78" s="1"/>
      <c r="H78" s="1"/>
    </row>
    <row r="79" spans="1:13" ht="12" customHeight="1">
      <c r="B79" s="41"/>
      <c r="C79" s="42"/>
      <c r="D79" s="42"/>
      <c r="E79" s="31"/>
      <c r="F79" s="103" t="s">
        <v>5</v>
      </c>
      <c r="G79" s="33"/>
      <c r="H79" s="31"/>
      <c r="I79" s="103" t="s">
        <v>62</v>
      </c>
      <c r="J79" s="33"/>
      <c r="K79" s="31"/>
      <c r="L79" s="103" t="s">
        <v>678</v>
      </c>
      <c r="M79" s="33"/>
    </row>
    <row r="80" spans="1:13" ht="22.5" customHeight="1">
      <c r="B80" s="43"/>
      <c r="E80" s="38" t="s">
        <v>2</v>
      </c>
      <c r="F80" s="38" t="s">
        <v>3</v>
      </c>
      <c r="G80" s="38" t="s">
        <v>505</v>
      </c>
      <c r="H80" s="38" t="s">
        <v>2</v>
      </c>
      <c r="I80" s="38" t="s">
        <v>3</v>
      </c>
      <c r="J80" s="38" t="s">
        <v>505</v>
      </c>
      <c r="K80" s="38" t="s">
        <v>2</v>
      </c>
      <c r="L80" s="38" t="s">
        <v>3</v>
      </c>
      <c r="M80" s="38" t="s">
        <v>505</v>
      </c>
    </row>
    <row r="81" spans="1:15" ht="12" customHeight="1">
      <c r="B81" s="44"/>
      <c r="C81" s="45"/>
      <c r="D81" s="45"/>
      <c r="E81" s="46"/>
      <c r="F81" s="2">
        <f>$E$14</f>
        <v>6369</v>
      </c>
      <c r="G81" s="2">
        <f>F81-E84</f>
        <v>6266</v>
      </c>
      <c r="H81" s="46"/>
      <c r="I81" s="2">
        <f>$H$14</f>
        <v>4274</v>
      </c>
      <c r="J81" s="2">
        <f>I81-H84</f>
        <v>4210</v>
      </c>
      <c r="K81" s="46"/>
      <c r="L81" s="2">
        <f>$K$14</f>
        <v>2094</v>
      </c>
      <c r="M81" s="2">
        <f>L81-K84</f>
        <v>2055</v>
      </c>
    </row>
    <row r="82" spans="1:15" ht="15" customHeight="1">
      <c r="B82" s="43" t="s">
        <v>529</v>
      </c>
      <c r="E82" s="19">
        <v>2263</v>
      </c>
      <c r="F82" s="3">
        <f>$E82/F$81*100</f>
        <v>35.531480609200813</v>
      </c>
      <c r="G82" s="3">
        <f>$E82/G$81*100</f>
        <v>36.115544206830513</v>
      </c>
      <c r="H82" s="19">
        <v>2063</v>
      </c>
      <c r="I82" s="3">
        <f>$H82/I$81*100</f>
        <v>48.268600842302298</v>
      </c>
      <c r="J82" s="3">
        <f>$H82/J$81*100</f>
        <v>49.002375296912113</v>
      </c>
      <c r="K82" s="19">
        <v>200</v>
      </c>
      <c r="L82" s="3">
        <f>$K82/L$81*100</f>
        <v>9.5510983763132753</v>
      </c>
      <c r="M82" s="3">
        <f>$K82/M$81*100</f>
        <v>9.7323600973236015</v>
      </c>
      <c r="O82" s="121"/>
    </row>
    <row r="83" spans="1:15" ht="15" customHeight="1">
      <c r="B83" s="43" t="s">
        <v>806</v>
      </c>
      <c r="E83" s="20">
        <v>4003</v>
      </c>
      <c r="F83" s="4">
        <f>$E83/F$81*100</f>
        <v>62.85131103783953</v>
      </c>
      <c r="G83" s="4">
        <f>$E83/G$81*100</f>
        <v>63.884455793169479</v>
      </c>
      <c r="H83" s="20">
        <v>2147</v>
      </c>
      <c r="I83" s="4">
        <f>$H83/I$81*100</f>
        <v>50.233972859148338</v>
      </c>
      <c r="J83" s="4">
        <f>$H83/J$81*100</f>
        <v>50.997624703087887</v>
      </c>
      <c r="K83" s="20">
        <v>1855</v>
      </c>
      <c r="L83" s="4">
        <f>$K83/L$81*100</f>
        <v>88.58643744030563</v>
      </c>
      <c r="M83" s="4">
        <f>$K83/M$81*100</f>
        <v>90.267639902676393</v>
      </c>
    </row>
    <row r="84" spans="1:15" ht="15" customHeight="1">
      <c r="B84" s="44" t="s">
        <v>0</v>
      </c>
      <c r="C84" s="45"/>
      <c r="D84" s="45"/>
      <c r="E84" s="21">
        <v>103</v>
      </c>
      <c r="F84" s="5">
        <f>$E84/F$81*100</f>
        <v>1.6172083529596482</v>
      </c>
      <c r="G84" s="47" t="s">
        <v>679</v>
      </c>
      <c r="H84" s="21">
        <v>64</v>
      </c>
      <c r="I84" s="30">
        <f>$H84/I$81*100</f>
        <v>1.4974262985493683</v>
      </c>
      <c r="J84" s="47" t="s">
        <v>679</v>
      </c>
      <c r="K84" s="21">
        <v>39</v>
      </c>
      <c r="L84" s="30">
        <f>$K84/L$81*100</f>
        <v>1.8624641833810889</v>
      </c>
      <c r="M84" s="47" t="s">
        <v>679</v>
      </c>
      <c r="N84" s="121"/>
    </row>
    <row r="85" spans="1:15" ht="15" customHeight="1">
      <c r="B85" s="48" t="s">
        <v>1</v>
      </c>
      <c r="C85" s="32"/>
      <c r="D85" s="32"/>
      <c r="E85" s="49">
        <f>SUM(E82:E84)</f>
        <v>6369</v>
      </c>
      <c r="F85" s="6">
        <f>IF(SUM(F82:F84)&gt;100,"－",SUM(F82:F84))</f>
        <v>99.999999999999986</v>
      </c>
      <c r="G85" s="6">
        <f>IF(SUM(G82:G84)&gt;100,"－",SUM(G82:G84))</f>
        <v>100</v>
      </c>
      <c r="H85" s="49">
        <f>SUM(H82:H84)</f>
        <v>4274</v>
      </c>
      <c r="I85" s="6">
        <f>IF(SUM(I82:I84)&gt;100,"－",SUM(I82:I84))</f>
        <v>100.00000000000001</v>
      </c>
      <c r="J85" s="6">
        <f>IF(SUM(J82:J84)&gt;100,"－",SUM(J82:J84))</f>
        <v>100</v>
      </c>
      <c r="K85" s="49">
        <f>SUM(K82:K84)</f>
        <v>2094</v>
      </c>
      <c r="L85" s="6">
        <f>IF(SUM(L82:L84)&gt;100,"－",SUM(L82:L84))</f>
        <v>100</v>
      </c>
      <c r="M85" s="6">
        <f>IF(SUM(M82:M84)&gt;100,"－",SUM(M82:M84))</f>
        <v>100</v>
      </c>
    </row>
    <row r="86" spans="1:15" ht="14.25" customHeight="1">
      <c r="B86" s="24"/>
      <c r="G86" s="1"/>
      <c r="J86" s="7"/>
    </row>
    <row r="87" spans="1:15" ht="15" customHeight="1">
      <c r="A87" s="1" t="s">
        <v>506</v>
      </c>
      <c r="B87" s="24"/>
      <c r="C87" s="1"/>
      <c r="E87" s="1"/>
      <c r="F87" s="1"/>
      <c r="G87" s="1"/>
      <c r="H87" s="1"/>
    </row>
    <row r="88" spans="1:15" ht="12" customHeight="1">
      <c r="B88" s="41"/>
      <c r="C88" s="42"/>
      <c r="D88" s="42"/>
      <c r="E88" s="31"/>
      <c r="F88" s="103" t="s">
        <v>5</v>
      </c>
      <c r="G88" s="33"/>
      <c r="H88" s="31"/>
      <c r="I88" s="103" t="s">
        <v>62</v>
      </c>
      <c r="J88" s="33"/>
      <c r="K88" s="31"/>
      <c r="L88" s="103" t="s">
        <v>678</v>
      </c>
      <c r="M88" s="33"/>
    </row>
    <row r="89" spans="1:15" ht="22.5" customHeight="1">
      <c r="B89" s="43"/>
      <c r="E89" s="38" t="s">
        <v>2</v>
      </c>
      <c r="F89" s="38" t="s">
        <v>3</v>
      </c>
      <c r="G89" s="38" t="s">
        <v>505</v>
      </c>
      <c r="H89" s="38" t="s">
        <v>2</v>
      </c>
      <c r="I89" s="38" t="s">
        <v>3</v>
      </c>
      <c r="J89" s="38" t="s">
        <v>505</v>
      </c>
      <c r="K89" s="38" t="s">
        <v>2</v>
      </c>
      <c r="L89" s="38" t="s">
        <v>3</v>
      </c>
      <c r="M89" s="38" t="s">
        <v>505</v>
      </c>
    </row>
    <row r="90" spans="1:15" ht="12" customHeight="1">
      <c r="B90" s="44"/>
      <c r="C90" s="45"/>
      <c r="D90" s="45"/>
      <c r="E90" s="46"/>
      <c r="F90" s="2">
        <f>$E$14</f>
        <v>6369</v>
      </c>
      <c r="G90" s="2">
        <f>F90-E94</f>
        <v>5835</v>
      </c>
      <c r="H90" s="46"/>
      <c r="I90" s="2">
        <f>$H$14</f>
        <v>4274</v>
      </c>
      <c r="J90" s="2">
        <f>I90-H94</f>
        <v>3937</v>
      </c>
      <c r="K90" s="46"/>
      <c r="L90" s="2">
        <f>$K$14</f>
        <v>2094</v>
      </c>
      <c r="M90" s="2">
        <f>L90-K94</f>
        <v>1898</v>
      </c>
    </row>
    <row r="91" spans="1:15" ht="15" customHeight="1">
      <c r="B91" s="43" t="s">
        <v>87</v>
      </c>
      <c r="E91" s="19">
        <v>919</v>
      </c>
      <c r="F91" s="3">
        <f>E91/F$90*100</f>
        <v>14.429266760872977</v>
      </c>
      <c r="G91" s="3">
        <f>E91/G$90*100</f>
        <v>15.749785775492716</v>
      </c>
      <c r="H91" s="19">
        <v>623</v>
      </c>
      <c r="I91" s="3">
        <f>H91/I$90*100</f>
        <v>14.576509124941506</v>
      </c>
      <c r="J91" s="3">
        <f>H91/J$90*100</f>
        <v>15.824231648463297</v>
      </c>
      <c r="K91" s="19">
        <v>296</v>
      </c>
      <c r="L91" s="3">
        <f>K91/L$90*100</f>
        <v>14.135625596943649</v>
      </c>
      <c r="M91" s="3">
        <f>K91/M$90*100</f>
        <v>15.595363540569021</v>
      </c>
    </row>
    <row r="92" spans="1:15" ht="15" customHeight="1">
      <c r="B92" s="43" t="s">
        <v>88</v>
      </c>
      <c r="E92" s="20">
        <v>1315</v>
      </c>
      <c r="F92" s="4">
        <f t="shared" ref="F92:F94" si="29">E92/F$90*100</f>
        <v>20.646883341183859</v>
      </c>
      <c r="G92" s="4">
        <f t="shared" ref="G92:G93" si="30">E92/G$90*100</f>
        <v>22.536418166238217</v>
      </c>
      <c r="H92" s="20">
        <v>881</v>
      </c>
      <c r="I92" s="4">
        <f t="shared" ref="I92:I94" si="31">H92/I$90*100</f>
        <v>20.613008890968647</v>
      </c>
      <c r="J92" s="4">
        <f t="shared" ref="J92:J93" si="32">H92/J$90*100</f>
        <v>22.37744475488951</v>
      </c>
      <c r="K92" s="20">
        <v>434</v>
      </c>
      <c r="L92" s="4">
        <f t="shared" ref="L92:L94" si="33">K92/L$90*100</f>
        <v>20.725883476599812</v>
      </c>
      <c r="M92" s="4">
        <f t="shared" ref="M92:M93" si="34">K92/M$90*100</f>
        <v>22.866174920969442</v>
      </c>
    </row>
    <row r="93" spans="1:15" ht="15" customHeight="1">
      <c r="B93" s="43" t="s">
        <v>86</v>
      </c>
      <c r="E93" s="20">
        <v>3601</v>
      </c>
      <c r="F93" s="4">
        <f t="shared" si="29"/>
        <v>56.539488145705761</v>
      </c>
      <c r="G93" s="4">
        <f t="shared" si="30"/>
        <v>61.713796058269068</v>
      </c>
      <c r="H93" s="20">
        <v>2433</v>
      </c>
      <c r="I93" s="4">
        <f t="shared" si="31"/>
        <v>56.925596630790828</v>
      </c>
      <c r="J93" s="4">
        <f t="shared" si="32"/>
        <v>61.798323596647201</v>
      </c>
      <c r="K93" s="20">
        <v>1168</v>
      </c>
      <c r="L93" s="4">
        <f t="shared" si="33"/>
        <v>55.778414517669525</v>
      </c>
      <c r="M93" s="4">
        <f t="shared" si="34"/>
        <v>61.53846153846154</v>
      </c>
    </row>
    <row r="94" spans="1:15" ht="15" customHeight="1">
      <c r="B94" s="44" t="s">
        <v>0</v>
      </c>
      <c r="C94" s="45"/>
      <c r="D94" s="45"/>
      <c r="E94" s="21">
        <v>534</v>
      </c>
      <c r="F94" s="5">
        <f t="shared" si="29"/>
        <v>8.3843617522373997</v>
      </c>
      <c r="G94" s="47" t="s">
        <v>679</v>
      </c>
      <c r="H94" s="21">
        <v>337</v>
      </c>
      <c r="I94" s="5">
        <f t="shared" si="31"/>
        <v>7.8848853532990173</v>
      </c>
      <c r="J94" s="47" t="s">
        <v>679</v>
      </c>
      <c r="K94" s="21">
        <v>196</v>
      </c>
      <c r="L94" s="5">
        <f t="shared" si="33"/>
        <v>9.3600764087870107</v>
      </c>
      <c r="M94" s="47" t="s">
        <v>679</v>
      </c>
    </row>
    <row r="95" spans="1:15" ht="15" customHeight="1">
      <c r="B95" s="48" t="s">
        <v>1</v>
      </c>
      <c r="C95" s="32"/>
      <c r="D95" s="32"/>
      <c r="E95" s="49">
        <f>SUM(E91:E94)</f>
        <v>6369</v>
      </c>
      <c r="F95" s="6">
        <f>IF(SUM(F91:F94)&gt;100,"－",SUM(F91:F94))</f>
        <v>100</v>
      </c>
      <c r="G95" s="6">
        <f>IF(SUM(G91:G94)&gt;100,"－",SUM(G91:G94))</f>
        <v>100</v>
      </c>
      <c r="H95" s="49">
        <f t="shared" ref="H95" si="35">SUM(H91:H94)</f>
        <v>4274</v>
      </c>
      <c r="I95" s="6">
        <f>IF(SUM(I91:I94)&gt;100,"－",SUM(I91:I94))</f>
        <v>100</v>
      </c>
      <c r="J95" s="6">
        <f>IF(SUM(J91:J94)&gt;100,"－",SUM(J91:J94))</f>
        <v>100</v>
      </c>
      <c r="K95" s="49">
        <f t="shared" ref="K95" si="36">SUM(K91:K94)</f>
        <v>2094</v>
      </c>
      <c r="L95" s="6">
        <f t="shared" ref="L95:M95" si="37">IF(SUM(L91:L94)&gt;100,"－",SUM(L91:L94))</f>
        <v>99.999999999999986</v>
      </c>
      <c r="M95" s="6">
        <f t="shared" si="37"/>
        <v>100</v>
      </c>
    </row>
    <row r="96" spans="1:15" ht="14.25" customHeight="1">
      <c r="B96" s="24"/>
      <c r="G96" s="1"/>
      <c r="J96" s="7"/>
    </row>
    <row r="97" spans="1:13" ht="15" customHeight="1">
      <c r="A97" s="1" t="s">
        <v>507</v>
      </c>
      <c r="B97" s="24"/>
      <c r="C97" s="1"/>
      <c r="E97" s="1"/>
      <c r="F97" s="1"/>
      <c r="G97" s="1"/>
      <c r="H97" s="1"/>
    </row>
    <row r="98" spans="1:13" ht="12" customHeight="1">
      <c r="B98" s="41"/>
      <c r="C98" s="42"/>
      <c r="D98" s="42"/>
      <c r="E98" s="31"/>
      <c r="F98" s="103" t="s">
        <v>5</v>
      </c>
      <c r="G98" s="33"/>
      <c r="H98" s="31"/>
      <c r="I98" s="103" t="s">
        <v>62</v>
      </c>
      <c r="J98" s="33"/>
      <c r="K98" s="31"/>
      <c r="L98" s="103" t="s">
        <v>678</v>
      </c>
      <c r="M98" s="33"/>
    </row>
    <row r="99" spans="1:13" ht="22.5" customHeight="1">
      <c r="B99" s="43"/>
      <c r="E99" s="38" t="s">
        <v>2</v>
      </c>
      <c r="F99" s="38" t="s">
        <v>3</v>
      </c>
      <c r="G99" s="38" t="s">
        <v>505</v>
      </c>
      <c r="H99" s="38" t="s">
        <v>2</v>
      </c>
      <c r="I99" s="38" t="s">
        <v>3</v>
      </c>
      <c r="J99" s="38" t="s">
        <v>505</v>
      </c>
      <c r="K99" s="38" t="s">
        <v>2</v>
      </c>
      <c r="L99" s="38" t="s">
        <v>3</v>
      </c>
      <c r="M99" s="38" t="s">
        <v>505</v>
      </c>
    </row>
    <row r="100" spans="1:13" ht="12" customHeight="1">
      <c r="B100" s="44"/>
      <c r="C100" s="45"/>
      <c r="D100" s="45"/>
      <c r="E100" s="46"/>
      <c r="F100" s="2">
        <f>$E$14</f>
        <v>6369</v>
      </c>
      <c r="G100" s="2">
        <f>F100-E104</f>
        <v>5763</v>
      </c>
      <c r="H100" s="46"/>
      <c r="I100" s="2">
        <f>$H$14</f>
        <v>4274</v>
      </c>
      <c r="J100" s="2">
        <f>I100-H104</f>
        <v>3893</v>
      </c>
      <c r="K100" s="46"/>
      <c r="L100" s="2">
        <f>$K$14</f>
        <v>2094</v>
      </c>
      <c r="M100" s="2">
        <f>L100-K104</f>
        <v>1870</v>
      </c>
    </row>
    <row r="101" spans="1:13" ht="15" customHeight="1">
      <c r="B101" s="43" t="s">
        <v>87</v>
      </c>
      <c r="E101" s="19">
        <v>1162</v>
      </c>
      <c r="F101" s="3">
        <f>E101/F100*100</f>
        <v>18.244622389700112</v>
      </c>
      <c r="G101" s="3">
        <f>E101/G100*100</f>
        <v>20.163109491584244</v>
      </c>
      <c r="H101" s="19">
        <v>769</v>
      </c>
      <c r="I101" s="3">
        <f>H101/I100*100</f>
        <v>17.992512868507255</v>
      </c>
      <c r="J101" s="3">
        <f>H101/J100*100</f>
        <v>19.753403544824046</v>
      </c>
      <c r="K101" s="19">
        <v>393</v>
      </c>
      <c r="L101" s="3">
        <f>K101/L100*100</f>
        <v>18.767908309455589</v>
      </c>
      <c r="M101" s="3">
        <f>K101/M100*100</f>
        <v>21.016042780748663</v>
      </c>
    </row>
    <row r="102" spans="1:13" ht="15" customHeight="1">
      <c r="B102" s="43" t="s">
        <v>88</v>
      </c>
      <c r="E102" s="20">
        <v>1778</v>
      </c>
      <c r="F102" s="4">
        <f>E102/F100*100</f>
        <v>27.916470403517035</v>
      </c>
      <c r="G102" s="4">
        <f>E102/G100*100</f>
        <v>30.851986812424087</v>
      </c>
      <c r="H102" s="20">
        <v>1158</v>
      </c>
      <c r="I102" s="4">
        <f>H102/I100*100</f>
        <v>27.094057089377632</v>
      </c>
      <c r="J102" s="4">
        <f>H102/J100*100</f>
        <v>29.745697405599795</v>
      </c>
      <c r="K102" s="20">
        <v>620</v>
      </c>
      <c r="L102" s="4">
        <f>K102/L100*100</f>
        <v>29.608404966571158</v>
      </c>
      <c r="M102" s="4">
        <f>K102/M100*100</f>
        <v>33.155080213903744</v>
      </c>
    </row>
    <row r="103" spans="1:13" ht="15" customHeight="1">
      <c r="B103" s="43" t="s">
        <v>86</v>
      </c>
      <c r="E103" s="20">
        <v>2823</v>
      </c>
      <c r="F103" s="4">
        <f>E103/F100*100</f>
        <v>44.324069712670749</v>
      </c>
      <c r="G103" s="4">
        <f>E103/G100*100</f>
        <v>48.984903695991669</v>
      </c>
      <c r="H103" s="20">
        <v>1966</v>
      </c>
      <c r="I103" s="4">
        <f>H103/I100*100</f>
        <v>45.99906410856341</v>
      </c>
      <c r="J103" s="4">
        <f>H103/J100*100</f>
        <v>50.500899049576162</v>
      </c>
      <c r="K103" s="20">
        <v>857</v>
      </c>
      <c r="L103" s="4">
        <f>K103/L100*100</f>
        <v>40.926456542502386</v>
      </c>
      <c r="M103" s="4">
        <f>K103/M100*100</f>
        <v>45.828877005347593</v>
      </c>
    </row>
    <row r="104" spans="1:13" ht="15" customHeight="1">
      <c r="B104" s="44" t="s">
        <v>0</v>
      </c>
      <c r="C104" s="45"/>
      <c r="D104" s="45"/>
      <c r="E104" s="21">
        <v>606</v>
      </c>
      <c r="F104" s="5">
        <f>E104/F100*100</f>
        <v>9.5148374941121041</v>
      </c>
      <c r="G104" s="47" t="s">
        <v>679</v>
      </c>
      <c r="H104" s="21">
        <v>381</v>
      </c>
      <c r="I104" s="5">
        <f>H104/I100*100</f>
        <v>8.9143659335517089</v>
      </c>
      <c r="J104" s="47" t="s">
        <v>679</v>
      </c>
      <c r="K104" s="21">
        <v>224</v>
      </c>
      <c r="L104" s="5">
        <f>K104/L100*100</f>
        <v>10.69723018147087</v>
      </c>
      <c r="M104" s="47" t="s">
        <v>679</v>
      </c>
    </row>
    <row r="105" spans="1:13" ht="15" customHeight="1">
      <c r="B105" s="48" t="s">
        <v>1</v>
      </c>
      <c r="C105" s="32"/>
      <c r="D105" s="32"/>
      <c r="E105" s="49">
        <f>SUM(E101:E104)</f>
        <v>6369</v>
      </c>
      <c r="F105" s="6">
        <f>IF(SUM(F101:F104)&gt;100,"－",SUM(F101:F104))</f>
        <v>100</v>
      </c>
      <c r="G105" s="6">
        <f>IF(SUM(G101:G104)&gt;100,"－",SUM(G101:G104))</f>
        <v>100</v>
      </c>
      <c r="H105" s="49">
        <f t="shared" ref="H105" si="38">SUM(H101:H104)</f>
        <v>4274</v>
      </c>
      <c r="I105" s="6">
        <f>IF(SUM(I101:I104)&gt;100,"－",SUM(I101:I104))</f>
        <v>100.00000000000001</v>
      </c>
      <c r="J105" s="6">
        <f>IF(SUM(J101:J104)&gt;100,"－",SUM(J101:J104))</f>
        <v>100</v>
      </c>
      <c r="K105" s="49">
        <f t="shared" ref="K105" si="39">SUM(K101:K104)</f>
        <v>2094</v>
      </c>
      <c r="L105" s="6">
        <f t="shared" ref="L105:M105" si="40">IF(SUM(L101:L104)&gt;100,"－",SUM(L101:L104))</f>
        <v>100</v>
      </c>
      <c r="M105" s="6">
        <f t="shared" si="40"/>
        <v>100</v>
      </c>
    </row>
    <row r="106" spans="1:13" ht="14.25" customHeight="1">
      <c r="B106" s="24"/>
      <c r="G106" s="1"/>
      <c r="J106" s="7"/>
    </row>
    <row r="107" spans="1:13" ht="15" customHeight="1">
      <c r="A107" s="1" t="s">
        <v>583</v>
      </c>
      <c r="B107" s="24"/>
    </row>
    <row r="108" spans="1:13" ht="12" customHeight="1">
      <c r="B108" s="41"/>
      <c r="C108" s="42"/>
      <c r="D108" s="118"/>
      <c r="E108" s="31"/>
      <c r="F108" s="103" t="s">
        <v>5</v>
      </c>
      <c r="G108" s="33"/>
      <c r="H108" s="31"/>
      <c r="I108" s="103" t="s">
        <v>62</v>
      </c>
      <c r="J108" s="33"/>
      <c r="K108" s="31"/>
      <c r="L108" s="103" t="s">
        <v>678</v>
      </c>
      <c r="M108" s="33"/>
    </row>
    <row r="109" spans="1:13" ht="22.5" customHeight="1">
      <c r="B109" s="43"/>
      <c r="D109" s="119"/>
      <c r="E109" s="38" t="s">
        <v>2</v>
      </c>
      <c r="F109" s="38" t="s">
        <v>3</v>
      </c>
      <c r="G109" s="38" t="s">
        <v>505</v>
      </c>
      <c r="H109" s="38" t="s">
        <v>2</v>
      </c>
      <c r="I109" s="38" t="s">
        <v>3</v>
      </c>
      <c r="J109" s="38" t="s">
        <v>505</v>
      </c>
      <c r="K109" s="38" t="s">
        <v>2</v>
      </c>
      <c r="L109" s="38" t="s">
        <v>3</v>
      </c>
      <c r="M109" s="38" t="s">
        <v>505</v>
      </c>
    </row>
    <row r="110" spans="1:13" ht="12" customHeight="1">
      <c r="B110" s="44"/>
      <c r="C110" s="45"/>
      <c r="D110" s="120"/>
      <c r="E110" s="46"/>
      <c r="F110" s="2">
        <f>$E$14</f>
        <v>6369</v>
      </c>
      <c r="G110" s="2">
        <f>F110-E120</f>
        <v>6278</v>
      </c>
      <c r="H110" s="46"/>
      <c r="I110" s="2">
        <f>$H$14</f>
        <v>4274</v>
      </c>
      <c r="J110" s="2">
        <f>I110-H120</f>
        <v>4209</v>
      </c>
      <c r="K110" s="46"/>
      <c r="L110" s="2">
        <f>$K$14</f>
        <v>2094</v>
      </c>
      <c r="M110" s="2">
        <f>L110-K120</f>
        <v>2069</v>
      </c>
    </row>
    <row r="111" spans="1:13" ht="15" customHeight="1">
      <c r="B111" s="43" t="s">
        <v>242</v>
      </c>
      <c r="E111" s="19">
        <v>589</v>
      </c>
      <c r="F111" s="3">
        <f>E111/F$110*100</f>
        <v>9.247919610613911</v>
      </c>
      <c r="G111" s="3">
        <f>E111/G$110*100</f>
        <v>9.3819687798661988</v>
      </c>
      <c r="H111" s="19">
        <v>468</v>
      </c>
      <c r="I111" s="3">
        <f>H111/I$110*100</f>
        <v>10.949929808142256</v>
      </c>
      <c r="J111" s="3">
        <f>H111/J$110*100</f>
        <v>11.119030648610122</v>
      </c>
      <c r="K111" s="19">
        <v>121</v>
      </c>
      <c r="L111" s="3">
        <f>K111/L$110*100</f>
        <v>5.7784145176695318</v>
      </c>
      <c r="M111" s="3">
        <f>K111/M$110*100</f>
        <v>5.8482358627356215</v>
      </c>
    </row>
    <row r="112" spans="1:13" ht="15" customHeight="1">
      <c r="B112" s="43" t="s">
        <v>243</v>
      </c>
      <c r="E112" s="20">
        <v>1111</v>
      </c>
      <c r="F112" s="4">
        <f t="shared" ref="F112:F120" si="41">E112/F$110*100</f>
        <v>17.443868739205527</v>
      </c>
      <c r="G112" s="4">
        <f t="shared" ref="G112:G119" si="42">E112/G$110*100</f>
        <v>17.696718700223002</v>
      </c>
      <c r="H112" s="20">
        <v>690</v>
      </c>
      <c r="I112" s="4">
        <f t="shared" ref="I112:I120" si="43">H112/I$110*100</f>
        <v>16.144127281235377</v>
      </c>
      <c r="J112" s="4">
        <f t="shared" ref="J112:J119" si="44">H112/J$110*100</f>
        <v>16.393442622950818</v>
      </c>
      <c r="K112" s="20">
        <v>421</v>
      </c>
      <c r="L112" s="4">
        <f t="shared" ref="L112:L120" si="45">K112/L$110*100</f>
        <v>20.105062082139447</v>
      </c>
      <c r="M112" s="4">
        <f t="shared" ref="M112:M119" si="46">K112/M$110*100</f>
        <v>20.347994200096664</v>
      </c>
    </row>
    <row r="113" spans="1:23" ht="15" customHeight="1">
      <c r="B113" s="43" t="s">
        <v>244</v>
      </c>
      <c r="E113" s="20">
        <v>1191</v>
      </c>
      <c r="F113" s="4">
        <f t="shared" si="41"/>
        <v>18.699952896844088</v>
      </c>
      <c r="G113" s="4">
        <f t="shared" si="42"/>
        <v>18.971009875756611</v>
      </c>
      <c r="H113" s="20">
        <v>698</v>
      </c>
      <c r="I113" s="4">
        <f t="shared" si="43"/>
        <v>16.331305568554047</v>
      </c>
      <c r="J113" s="4">
        <f t="shared" si="44"/>
        <v>16.583511522927061</v>
      </c>
      <c r="K113" s="20">
        <v>493</v>
      </c>
      <c r="L113" s="4">
        <f t="shared" si="45"/>
        <v>23.543457497612224</v>
      </c>
      <c r="M113" s="4">
        <f t="shared" si="46"/>
        <v>23.827936201063316</v>
      </c>
    </row>
    <row r="114" spans="1:23" ht="15" customHeight="1">
      <c r="B114" s="43" t="s">
        <v>246</v>
      </c>
      <c r="E114" s="20">
        <v>923</v>
      </c>
      <c r="F114" s="4">
        <f t="shared" si="41"/>
        <v>14.492070968754906</v>
      </c>
      <c r="G114" s="4">
        <f t="shared" si="42"/>
        <v>14.702134437719019</v>
      </c>
      <c r="H114" s="20">
        <v>526</v>
      </c>
      <c r="I114" s="4">
        <f t="shared" si="43"/>
        <v>12.306972391202621</v>
      </c>
      <c r="J114" s="4">
        <f t="shared" si="44"/>
        <v>12.497030173437871</v>
      </c>
      <c r="K114" s="20">
        <v>397</v>
      </c>
      <c r="L114" s="4">
        <f t="shared" si="45"/>
        <v>18.958930276981853</v>
      </c>
      <c r="M114" s="4">
        <f t="shared" si="46"/>
        <v>19.188013533107782</v>
      </c>
    </row>
    <row r="115" spans="1:23" ht="15" customHeight="1">
      <c r="B115" s="43" t="s">
        <v>245</v>
      </c>
      <c r="E115" s="20">
        <v>792</v>
      </c>
      <c r="F115" s="4">
        <f t="shared" si="41"/>
        <v>12.435233160621761</v>
      </c>
      <c r="G115" s="4">
        <f t="shared" si="42"/>
        <v>12.615482637782732</v>
      </c>
      <c r="H115" s="20">
        <v>538</v>
      </c>
      <c r="I115" s="4">
        <f t="shared" si="43"/>
        <v>12.587739822180627</v>
      </c>
      <c r="J115" s="4">
        <f t="shared" si="44"/>
        <v>12.782133523402234</v>
      </c>
      <c r="K115" s="20">
        <v>254</v>
      </c>
      <c r="L115" s="4">
        <f t="shared" si="45"/>
        <v>12.129894937917861</v>
      </c>
      <c r="M115" s="4">
        <f t="shared" si="46"/>
        <v>12.276462058965684</v>
      </c>
    </row>
    <row r="116" spans="1:23" ht="15" customHeight="1">
      <c r="B116" s="43" t="s">
        <v>247</v>
      </c>
      <c r="E116" s="20">
        <v>652</v>
      </c>
      <c r="F116" s="4">
        <f t="shared" si="41"/>
        <v>10.237085884754277</v>
      </c>
      <c r="G116" s="4">
        <f t="shared" si="42"/>
        <v>10.385473080598917</v>
      </c>
      <c r="H116" s="20">
        <v>483</v>
      </c>
      <c r="I116" s="4">
        <f t="shared" si="43"/>
        <v>11.300889096864763</v>
      </c>
      <c r="J116" s="4">
        <f t="shared" si="44"/>
        <v>11.475409836065573</v>
      </c>
      <c r="K116" s="20">
        <v>169</v>
      </c>
      <c r="L116" s="4">
        <f t="shared" si="45"/>
        <v>8.0706781279847171</v>
      </c>
      <c r="M116" s="4">
        <f t="shared" si="46"/>
        <v>8.168197196713388</v>
      </c>
    </row>
    <row r="117" spans="1:23" ht="15" customHeight="1">
      <c r="B117" s="43" t="s">
        <v>248</v>
      </c>
      <c r="E117" s="20">
        <v>599</v>
      </c>
      <c r="F117" s="4">
        <f t="shared" si="41"/>
        <v>9.4049301303187303</v>
      </c>
      <c r="G117" s="4">
        <f t="shared" si="42"/>
        <v>9.5412551768078995</v>
      </c>
      <c r="H117" s="20">
        <v>458</v>
      </c>
      <c r="I117" s="4">
        <f t="shared" si="43"/>
        <v>10.715956948993917</v>
      </c>
      <c r="J117" s="4">
        <f t="shared" si="44"/>
        <v>10.88144452363982</v>
      </c>
      <c r="K117" s="20">
        <v>141</v>
      </c>
      <c r="L117" s="4">
        <f t="shared" si="45"/>
        <v>6.7335243553008599</v>
      </c>
      <c r="M117" s="4">
        <f t="shared" si="46"/>
        <v>6.8148864185596905</v>
      </c>
    </row>
    <row r="118" spans="1:23" ht="15" customHeight="1">
      <c r="B118" s="43" t="s">
        <v>249</v>
      </c>
      <c r="E118" s="20">
        <v>197</v>
      </c>
      <c r="F118" s="4">
        <f t="shared" si="41"/>
        <v>3.0931072381849583</v>
      </c>
      <c r="G118" s="4">
        <f t="shared" si="42"/>
        <v>3.1379420197515135</v>
      </c>
      <c r="H118" s="20">
        <v>151</v>
      </c>
      <c r="I118" s="4">
        <f t="shared" si="43"/>
        <v>3.532990173139916</v>
      </c>
      <c r="J118" s="4">
        <f t="shared" si="44"/>
        <v>3.5875504870515567</v>
      </c>
      <c r="K118" s="20">
        <v>46</v>
      </c>
      <c r="L118" s="4">
        <f t="shared" si="45"/>
        <v>2.1967526265520534</v>
      </c>
      <c r="M118" s="4">
        <f t="shared" si="46"/>
        <v>2.22329627839536</v>
      </c>
    </row>
    <row r="119" spans="1:23" ht="15" customHeight="1">
      <c r="B119" s="43" t="s">
        <v>250</v>
      </c>
      <c r="E119" s="20">
        <v>224</v>
      </c>
      <c r="F119" s="4">
        <f t="shared" si="41"/>
        <v>3.5170356413879729</v>
      </c>
      <c r="G119" s="4">
        <f t="shared" si="42"/>
        <v>3.5680152914941066</v>
      </c>
      <c r="H119" s="20">
        <v>197</v>
      </c>
      <c r="I119" s="4">
        <f t="shared" si="43"/>
        <v>4.6092653252222737</v>
      </c>
      <c r="J119" s="4">
        <f t="shared" si="44"/>
        <v>4.6804466619149441</v>
      </c>
      <c r="K119" s="20">
        <v>27</v>
      </c>
      <c r="L119" s="4">
        <f t="shared" si="45"/>
        <v>1.2893982808022924</v>
      </c>
      <c r="M119" s="4">
        <f t="shared" si="46"/>
        <v>1.304978250362494</v>
      </c>
    </row>
    <row r="120" spans="1:23" ht="15" customHeight="1">
      <c r="B120" s="44" t="s">
        <v>0</v>
      </c>
      <c r="C120" s="45"/>
      <c r="D120" s="45"/>
      <c r="E120" s="21">
        <v>91</v>
      </c>
      <c r="F120" s="5">
        <f t="shared" si="41"/>
        <v>1.428795729313864</v>
      </c>
      <c r="G120" s="47" t="s">
        <v>679</v>
      </c>
      <c r="H120" s="21">
        <v>65</v>
      </c>
      <c r="I120" s="5">
        <f t="shared" si="43"/>
        <v>1.5208235844642022</v>
      </c>
      <c r="J120" s="47" t="s">
        <v>679</v>
      </c>
      <c r="K120" s="21">
        <v>25</v>
      </c>
      <c r="L120" s="5">
        <f t="shared" si="45"/>
        <v>1.1938872970391594</v>
      </c>
      <c r="M120" s="47" t="s">
        <v>679</v>
      </c>
    </row>
    <row r="121" spans="1:23" ht="15" customHeight="1">
      <c r="B121" s="48" t="s">
        <v>1</v>
      </c>
      <c r="C121" s="32"/>
      <c r="D121" s="33"/>
      <c r="E121" s="49">
        <f>SUM(E111:E120)</f>
        <v>6369</v>
      </c>
      <c r="F121" s="6">
        <f>IF(SUM(F111:F120)&gt;100,"－",SUM(F111:F120))</f>
        <v>100</v>
      </c>
      <c r="G121" s="6">
        <f>IF(SUM(G111:G120)&gt;100,"－",SUM(G111:G120))</f>
        <v>99.999999999999986</v>
      </c>
      <c r="H121" s="49">
        <f>SUM(H111:H120)</f>
        <v>4274</v>
      </c>
      <c r="I121" s="6">
        <f>IF(SUM(I111:I120)&gt;100,"－",SUM(I111:I120))</f>
        <v>100</v>
      </c>
      <c r="J121" s="6">
        <f>IF(SUM(J111:J120)&gt;100,"－",SUM(J111:J120))</f>
        <v>100</v>
      </c>
      <c r="K121" s="49">
        <f>SUM(K111:K120)</f>
        <v>2094</v>
      </c>
      <c r="L121" s="6">
        <f>IF(SUM(L111:L120)&gt;100,"－",SUM(L111:L120))</f>
        <v>99.999999999999986</v>
      </c>
      <c r="M121" s="6">
        <f>IF(SUM(M111:M120)&gt;100,"－",SUM(M111:M120))</f>
        <v>100.00000000000001</v>
      </c>
    </row>
    <row r="122" spans="1:23" ht="15" customHeight="1">
      <c r="B122" s="48" t="s">
        <v>509</v>
      </c>
      <c r="C122" s="32"/>
      <c r="D122" s="33"/>
      <c r="E122" s="50">
        <v>38.163268556865241</v>
      </c>
      <c r="F122" s="35"/>
      <c r="G122" s="35"/>
      <c r="H122" s="50">
        <v>40.556664290805415</v>
      </c>
      <c r="I122" s="35"/>
      <c r="J122" s="35"/>
      <c r="K122" s="50">
        <v>33.294345094248428</v>
      </c>
      <c r="L122" s="35"/>
      <c r="M122" s="35"/>
    </row>
    <row r="123" spans="1:23" ht="15" customHeight="1">
      <c r="B123" s="48" t="s">
        <v>510</v>
      </c>
      <c r="C123" s="32"/>
      <c r="D123" s="33"/>
      <c r="E123" s="58">
        <v>480</v>
      </c>
      <c r="F123" s="35"/>
      <c r="G123" s="35"/>
      <c r="H123" s="58">
        <v>480</v>
      </c>
      <c r="I123" s="35"/>
      <c r="J123" s="35"/>
      <c r="K123" s="58">
        <v>330</v>
      </c>
      <c r="L123" s="35"/>
      <c r="M123" s="35"/>
    </row>
    <row r="124" spans="1:23" ht="15" customHeight="1">
      <c r="B124" s="48" t="s">
        <v>511</v>
      </c>
      <c r="C124" s="32"/>
      <c r="D124" s="33"/>
      <c r="E124" s="58">
        <v>1</v>
      </c>
      <c r="F124" s="35"/>
      <c r="G124" s="35"/>
      <c r="H124" s="58">
        <v>1</v>
      </c>
      <c r="I124" s="35"/>
      <c r="J124" s="35"/>
      <c r="K124" s="58">
        <v>2</v>
      </c>
      <c r="L124" s="35"/>
      <c r="M124" s="35"/>
      <c r="W124" s="161"/>
    </row>
    <row r="125" spans="1:23" ht="15" customHeight="1">
      <c r="B125" s="91"/>
      <c r="C125" s="56"/>
      <c r="D125" s="56"/>
      <c r="E125" s="36"/>
      <c r="F125" s="35"/>
      <c r="G125" s="35"/>
      <c r="H125" s="36"/>
      <c r="I125" s="35"/>
      <c r="J125" s="35"/>
      <c r="K125" s="36"/>
      <c r="L125" s="35"/>
      <c r="M125" s="35"/>
      <c r="W125" s="161"/>
    </row>
    <row r="126" spans="1:23" ht="15" customHeight="1">
      <c r="A126" s="1" t="s">
        <v>584</v>
      </c>
      <c r="B126" s="24"/>
    </row>
    <row r="127" spans="1:23" ht="12" customHeight="1">
      <c r="B127" s="41"/>
      <c r="C127" s="42"/>
      <c r="D127" s="118"/>
      <c r="E127" s="31"/>
      <c r="F127" s="103" t="s">
        <v>5</v>
      </c>
      <c r="G127" s="33"/>
      <c r="H127" s="31"/>
      <c r="I127" s="103" t="s">
        <v>62</v>
      </c>
      <c r="J127" s="33"/>
      <c r="K127" s="31"/>
      <c r="L127" s="103" t="s">
        <v>678</v>
      </c>
      <c r="M127" s="33"/>
    </row>
    <row r="128" spans="1:23" ht="22.5" customHeight="1">
      <c r="B128" s="43"/>
      <c r="D128" s="119"/>
      <c r="E128" s="38" t="s">
        <v>2</v>
      </c>
      <c r="F128" s="38" t="s">
        <v>3</v>
      </c>
      <c r="G128" s="38" t="s">
        <v>505</v>
      </c>
      <c r="H128" s="38" t="s">
        <v>2</v>
      </c>
      <c r="I128" s="38" t="s">
        <v>3</v>
      </c>
      <c r="J128" s="38" t="s">
        <v>505</v>
      </c>
      <c r="K128" s="38" t="s">
        <v>2</v>
      </c>
      <c r="L128" s="38" t="s">
        <v>3</v>
      </c>
      <c r="M128" s="38" t="s">
        <v>505</v>
      </c>
    </row>
    <row r="129" spans="2:23" ht="12" customHeight="1">
      <c r="B129" s="44"/>
      <c r="C129" s="45"/>
      <c r="D129" s="120"/>
      <c r="E129" s="46"/>
      <c r="F129" s="2">
        <f>$E$14</f>
        <v>6369</v>
      </c>
      <c r="G129" s="2">
        <f>F129-E140-E139</f>
        <v>6177</v>
      </c>
      <c r="H129" s="46"/>
      <c r="I129" s="2">
        <f>$H$14</f>
        <v>4274</v>
      </c>
      <c r="J129" s="2">
        <f>I129-H140-H139</f>
        <v>4139</v>
      </c>
      <c r="K129" s="46"/>
      <c r="L129" s="2">
        <f>$K$14</f>
        <v>2094</v>
      </c>
      <c r="M129" s="2">
        <f>L129-K140-K139</f>
        <v>2038</v>
      </c>
    </row>
    <row r="130" spans="2:23" ht="15" customHeight="1">
      <c r="B130" s="43" t="s">
        <v>242</v>
      </c>
      <c r="E130" s="19">
        <v>924</v>
      </c>
      <c r="F130" s="3">
        <f t="shared" ref="F130:F140" si="47">E130/F$129*100</f>
        <v>14.507772020725387</v>
      </c>
      <c r="G130" s="3">
        <f t="shared" ref="G130:G138" si="48">E130/G$129*100</f>
        <v>14.958717824186499</v>
      </c>
      <c r="H130" s="19">
        <v>562</v>
      </c>
      <c r="I130" s="3">
        <f t="shared" ref="I130:I140" si="49">H130/I$129*100</f>
        <v>13.149274684136641</v>
      </c>
      <c r="J130" s="3">
        <f t="shared" ref="J130:J138" si="50">H130/J$129*100</f>
        <v>13.578158975597971</v>
      </c>
      <c r="K130" s="19">
        <v>362</v>
      </c>
      <c r="L130" s="3">
        <f t="shared" ref="L130:L140" si="51">K130/L$129*100</f>
        <v>17.287488061127029</v>
      </c>
      <c r="M130" s="3">
        <f t="shared" ref="M130:M138" si="52">K130/M$129*100</f>
        <v>17.762512266928361</v>
      </c>
    </row>
    <row r="131" spans="2:23" ht="15" customHeight="1">
      <c r="B131" s="43" t="s">
        <v>243</v>
      </c>
      <c r="E131" s="20">
        <v>1369</v>
      </c>
      <c r="F131" s="4">
        <f t="shared" si="47"/>
        <v>21.494740147589887</v>
      </c>
      <c r="G131" s="4">
        <f t="shared" si="48"/>
        <v>22.162862230856405</v>
      </c>
      <c r="H131" s="20">
        <v>789</v>
      </c>
      <c r="I131" s="4">
        <f t="shared" si="49"/>
        <v>18.460458586803931</v>
      </c>
      <c r="J131" s="4">
        <f t="shared" si="50"/>
        <v>19.062575501328823</v>
      </c>
      <c r="K131" s="20">
        <v>580</v>
      </c>
      <c r="L131" s="4">
        <f t="shared" si="51"/>
        <v>27.698185291308501</v>
      </c>
      <c r="M131" s="4">
        <f t="shared" si="52"/>
        <v>28.459273797841021</v>
      </c>
    </row>
    <row r="132" spans="2:23" ht="15" customHeight="1">
      <c r="B132" s="43" t="s">
        <v>244</v>
      </c>
      <c r="E132" s="20">
        <v>1202</v>
      </c>
      <c r="F132" s="4">
        <f t="shared" si="47"/>
        <v>18.872664468519389</v>
      </c>
      <c r="G132" s="4">
        <f t="shared" si="48"/>
        <v>19.459284442285899</v>
      </c>
      <c r="H132" s="20">
        <v>746</v>
      </c>
      <c r="I132" s="4">
        <f t="shared" si="49"/>
        <v>17.454375292466075</v>
      </c>
      <c r="J132" s="4">
        <f t="shared" si="50"/>
        <v>18.023677216719015</v>
      </c>
      <c r="K132" s="20">
        <v>456</v>
      </c>
      <c r="L132" s="4">
        <f t="shared" si="51"/>
        <v>21.776504297994272</v>
      </c>
      <c r="M132" s="4">
        <f t="shared" si="52"/>
        <v>22.374877330716387</v>
      </c>
    </row>
    <row r="133" spans="2:23" ht="15" customHeight="1">
      <c r="B133" s="43" t="s">
        <v>246</v>
      </c>
      <c r="E133" s="20">
        <v>844</v>
      </c>
      <c r="F133" s="4">
        <f t="shared" si="47"/>
        <v>13.251687863086827</v>
      </c>
      <c r="G133" s="4">
        <f t="shared" si="48"/>
        <v>13.663590739841347</v>
      </c>
      <c r="H133" s="20">
        <v>550</v>
      </c>
      <c r="I133" s="4">
        <f t="shared" si="49"/>
        <v>12.868507253158635</v>
      </c>
      <c r="J133" s="4">
        <f t="shared" si="50"/>
        <v>13.288233872916164</v>
      </c>
      <c r="K133" s="20">
        <v>294</v>
      </c>
      <c r="L133" s="4">
        <f t="shared" si="51"/>
        <v>14.040114613180515</v>
      </c>
      <c r="M133" s="4">
        <f t="shared" si="52"/>
        <v>14.425907752698725</v>
      </c>
    </row>
    <row r="134" spans="2:23" ht="15" customHeight="1">
      <c r="B134" s="43" t="s">
        <v>245</v>
      </c>
      <c r="E134" s="20">
        <v>717</v>
      </c>
      <c r="F134" s="4">
        <f t="shared" si="47"/>
        <v>11.25765426283561</v>
      </c>
      <c r="G134" s="4">
        <f t="shared" si="48"/>
        <v>11.607576493443419</v>
      </c>
      <c r="H134" s="20">
        <v>548</v>
      </c>
      <c r="I134" s="4">
        <f t="shared" si="49"/>
        <v>12.821712681328965</v>
      </c>
      <c r="J134" s="4">
        <f t="shared" si="50"/>
        <v>13.239913022469196</v>
      </c>
      <c r="K134" s="20">
        <v>169</v>
      </c>
      <c r="L134" s="4">
        <f t="shared" si="51"/>
        <v>8.0706781279847171</v>
      </c>
      <c r="M134" s="4">
        <f t="shared" si="52"/>
        <v>8.2924435721295389</v>
      </c>
    </row>
    <row r="135" spans="2:23" ht="15" customHeight="1">
      <c r="B135" s="43" t="s">
        <v>247</v>
      </c>
      <c r="E135" s="20">
        <v>501</v>
      </c>
      <c r="F135" s="4">
        <f t="shared" si="47"/>
        <v>7.8662270372114929</v>
      </c>
      <c r="G135" s="4">
        <f t="shared" si="48"/>
        <v>8.1107333657115106</v>
      </c>
      <c r="H135" s="20">
        <v>404</v>
      </c>
      <c r="I135" s="4">
        <f t="shared" si="49"/>
        <v>9.4525035095928871</v>
      </c>
      <c r="J135" s="4">
        <f t="shared" si="50"/>
        <v>9.7608117902875087</v>
      </c>
      <c r="K135" s="20">
        <v>97</v>
      </c>
      <c r="L135" s="4">
        <f t="shared" si="51"/>
        <v>4.6322827125119392</v>
      </c>
      <c r="M135" s="4">
        <f t="shared" si="52"/>
        <v>4.7595682041216874</v>
      </c>
    </row>
    <row r="136" spans="2:23" ht="15" customHeight="1">
      <c r="B136" s="43" t="s">
        <v>248</v>
      </c>
      <c r="E136" s="20">
        <v>349</v>
      </c>
      <c r="F136" s="4">
        <f t="shared" si="47"/>
        <v>5.4796671376982253</v>
      </c>
      <c r="G136" s="4">
        <f t="shared" si="48"/>
        <v>5.6499919054557228</v>
      </c>
      <c r="H136" s="20">
        <v>305</v>
      </c>
      <c r="I136" s="4">
        <f t="shared" si="49"/>
        <v>7.1361722040243327</v>
      </c>
      <c r="J136" s="4">
        <f t="shared" si="50"/>
        <v>7.3689296931625998</v>
      </c>
      <c r="K136" s="20">
        <v>44</v>
      </c>
      <c r="L136" s="4">
        <f t="shared" si="51"/>
        <v>2.1012416427889207</v>
      </c>
      <c r="M136" s="4">
        <f t="shared" si="52"/>
        <v>2.1589793915603535</v>
      </c>
    </row>
    <row r="137" spans="2:23" ht="15" customHeight="1">
      <c r="B137" s="43" t="s">
        <v>249</v>
      </c>
      <c r="E137" s="20">
        <v>148</v>
      </c>
      <c r="F137" s="4">
        <f t="shared" si="47"/>
        <v>2.3237556916313391</v>
      </c>
      <c r="G137" s="4">
        <f t="shared" si="48"/>
        <v>2.39598510603853</v>
      </c>
      <c r="H137" s="20">
        <v>123</v>
      </c>
      <c r="I137" s="4">
        <f t="shared" si="49"/>
        <v>2.8778661675245671</v>
      </c>
      <c r="J137" s="4">
        <f t="shared" si="50"/>
        <v>2.9717323024885238</v>
      </c>
      <c r="K137" s="20">
        <v>25</v>
      </c>
      <c r="L137" s="4">
        <f t="shared" si="51"/>
        <v>1.1938872970391594</v>
      </c>
      <c r="M137" s="4">
        <f t="shared" si="52"/>
        <v>1.2266928361138372</v>
      </c>
    </row>
    <row r="138" spans="2:23" ht="15" customHeight="1">
      <c r="B138" s="43" t="s">
        <v>250</v>
      </c>
      <c r="E138" s="20">
        <v>123</v>
      </c>
      <c r="F138" s="4">
        <f>E138/F$129*100</f>
        <v>1.9312293923692887</v>
      </c>
      <c r="G138" s="4">
        <f t="shared" si="48"/>
        <v>1.9912578921806701</v>
      </c>
      <c r="H138" s="20">
        <v>112</v>
      </c>
      <c r="I138" s="4">
        <f t="shared" si="49"/>
        <v>2.6204960224613947</v>
      </c>
      <c r="J138" s="4">
        <f t="shared" si="50"/>
        <v>2.7059676250302007</v>
      </c>
      <c r="K138" s="20">
        <v>11</v>
      </c>
      <c r="L138" s="4">
        <f t="shared" si="51"/>
        <v>0.52531041069723017</v>
      </c>
      <c r="M138" s="4">
        <f t="shared" si="52"/>
        <v>0.53974484789008836</v>
      </c>
    </row>
    <row r="139" spans="2:23" ht="15" customHeight="1">
      <c r="B139" s="43" t="s">
        <v>508</v>
      </c>
      <c r="E139" s="20">
        <v>56</v>
      </c>
      <c r="F139" s="4">
        <f t="shared" si="47"/>
        <v>0.87925891034699322</v>
      </c>
      <c r="G139" s="52" t="s">
        <v>6</v>
      </c>
      <c r="H139" s="20">
        <v>44</v>
      </c>
      <c r="I139" s="4">
        <f t="shared" si="49"/>
        <v>1.0294805802526907</v>
      </c>
      <c r="J139" s="52" t="s">
        <v>6</v>
      </c>
      <c r="K139" s="20">
        <v>12</v>
      </c>
      <c r="L139" s="4">
        <f t="shared" si="51"/>
        <v>0.57306590257879653</v>
      </c>
      <c r="M139" s="52" t="s">
        <v>6</v>
      </c>
    </row>
    <row r="140" spans="2:23" ht="15" customHeight="1">
      <c r="B140" s="44" t="s">
        <v>0</v>
      </c>
      <c r="C140" s="45"/>
      <c r="D140" s="45"/>
      <c r="E140" s="21">
        <v>136</v>
      </c>
      <c r="F140" s="5">
        <f t="shared" si="47"/>
        <v>2.1353430679855552</v>
      </c>
      <c r="G140" s="47" t="s">
        <v>819</v>
      </c>
      <c r="H140" s="21">
        <v>91</v>
      </c>
      <c r="I140" s="5">
        <f t="shared" si="49"/>
        <v>2.129153018249883</v>
      </c>
      <c r="J140" s="47" t="s">
        <v>819</v>
      </c>
      <c r="K140" s="21">
        <v>44</v>
      </c>
      <c r="L140" s="5">
        <f t="shared" si="51"/>
        <v>2.1012416427889207</v>
      </c>
      <c r="M140" s="47" t="s">
        <v>819</v>
      </c>
    </row>
    <row r="141" spans="2:23" ht="15" customHeight="1">
      <c r="B141" s="48" t="s">
        <v>1</v>
      </c>
      <c r="C141" s="32"/>
      <c r="D141" s="33"/>
      <c r="E141" s="49">
        <f>SUM(E130:E140)</f>
        <v>6369</v>
      </c>
      <c r="F141" s="6">
        <f>IF(SUM(F130:F140)&gt;100,"－",SUM(F130:F140))</f>
        <v>100</v>
      </c>
      <c r="G141" s="6">
        <f>IF(SUM(G130:G140)&gt;100,"－",SUM(G130:G140))</f>
        <v>99.999999999999986</v>
      </c>
      <c r="H141" s="49">
        <f t="shared" ref="H141" si="53">SUM(H130:H140)</f>
        <v>4274</v>
      </c>
      <c r="I141" s="6">
        <f>IF(SUM(I130:I140)&gt;100,"－",SUM(I130:I140))</f>
        <v>100.00000000000001</v>
      </c>
      <c r="J141" s="6">
        <f>IF(SUM(J130:J140)&gt;100,"－",SUM(J130:J140))</f>
        <v>99.999999999999986</v>
      </c>
      <c r="K141" s="49">
        <f t="shared" ref="K141" si="54">SUM(K130:K140)</f>
        <v>2094</v>
      </c>
      <c r="L141" s="6">
        <f t="shared" ref="L141:M141" si="55">IF(SUM(L130:L140)&gt;100,"－",SUM(L130:L140))</f>
        <v>100</v>
      </c>
      <c r="M141" s="6">
        <f t="shared" si="55"/>
        <v>100</v>
      </c>
    </row>
    <row r="142" spans="2:23" ht="15" customHeight="1">
      <c r="B142" s="48" t="s">
        <v>509</v>
      </c>
      <c r="C142" s="32"/>
      <c r="D142" s="33"/>
      <c r="E142" s="50">
        <v>32.052614537801524</v>
      </c>
      <c r="F142" s="35"/>
      <c r="G142" s="35"/>
      <c r="H142" s="50">
        <v>35.652573085286299</v>
      </c>
      <c r="I142" s="35"/>
      <c r="J142" s="35"/>
      <c r="K142" s="50">
        <v>24.741413150147203</v>
      </c>
      <c r="L142" s="35"/>
      <c r="M142" s="35"/>
    </row>
    <row r="143" spans="2:23" ht="15" customHeight="1">
      <c r="B143" s="48" t="s">
        <v>510</v>
      </c>
      <c r="C143" s="32"/>
      <c r="D143" s="33"/>
      <c r="E143" s="58">
        <v>459</v>
      </c>
      <c r="F143" s="35"/>
      <c r="G143" s="35"/>
      <c r="H143" s="58">
        <v>459</v>
      </c>
      <c r="I143" s="35"/>
      <c r="J143" s="35"/>
      <c r="K143" s="58">
        <v>140</v>
      </c>
      <c r="L143" s="35"/>
      <c r="M143" s="35"/>
    </row>
    <row r="144" spans="2:23" ht="15" customHeight="1">
      <c r="B144" s="48" t="s">
        <v>511</v>
      </c>
      <c r="C144" s="32"/>
      <c r="D144" s="33"/>
      <c r="E144" s="58">
        <v>0</v>
      </c>
      <c r="F144" s="35"/>
      <c r="G144" s="35"/>
      <c r="H144" s="58">
        <v>0</v>
      </c>
      <c r="I144" s="35"/>
      <c r="J144" s="35"/>
      <c r="K144" s="58">
        <v>0</v>
      </c>
      <c r="L144" s="35"/>
      <c r="M144" s="35"/>
      <c r="W144" s="161"/>
    </row>
    <row r="145" spans="1:23" ht="15" customHeight="1">
      <c r="B145" s="91"/>
      <c r="C145" s="56"/>
      <c r="D145" s="56"/>
      <c r="E145" s="36"/>
      <c r="F145" s="35"/>
      <c r="G145" s="35"/>
      <c r="H145" s="36"/>
      <c r="I145" s="35"/>
      <c r="J145" s="35"/>
      <c r="K145" s="36"/>
      <c r="L145" s="35"/>
      <c r="M145" s="35"/>
      <c r="W145" s="161"/>
    </row>
    <row r="146" spans="1:23" ht="15" customHeight="1">
      <c r="A146" s="1" t="s">
        <v>436</v>
      </c>
      <c r="B146" s="24"/>
      <c r="C146" s="1"/>
      <c r="E146" s="1"/>
      <c r="F146" s="1"/>
      <c r="G146" s="1"/>
      <c r="H146" s="1"/>
    </row>
    <row r="147" spans="1:23" ht="12" customHeight="1">
      <c r="B147" s="41"/>
      <c r="C147" s="42"/>
      <c r="D147" s="42"/>
      <c r="E147" s="31"/>
      <c r="F147" s="103" t="s">
        <v>5</v>
      </c>
      <c r="G147" s="33"/>
      <c r="H147" s="31"/>
      <c r="I147" s="103" t="s">
        <v>62</v>
      </c>
      <c r="J147" s="33"/>
      <c r="K147" s="31"/>
      <c r="L147" s="103" t="s">
        <v>820</v>
      </c>
      <c r="M147" s="33"/>
    </row>
    <row r="148" spans="1:23" ht="22.5" customHeight="1">
      <c r="B148" s="43"/>
      <c r="E148" s="38" t="s">
        <v>2</v>
      </c>
      <c r="F148" s="38" t="s">
        <v>3</v>
      </c>
      <c r="G148" s="38" t="s">
        <v>505</v>
      </c>
      <c r="H148" s="38" t="s">
        <v>2</v>
      </c>
      <c r="I148" s="38" t="s">
        <v>3</v>
      </c>
      <c r="J148" s="38" t="s">
        <v>505</v>
      </c>
      <c r="K148" s="38" t="s">
        <v>2</v>
      </c>
      <c r="L148" s="38" t="s">
        <v>3</v>
      </c>
      <c r="M148" s="38" t="s">
        <v>505</v>
      </c>
    </row>
    <row r="149" spans="1:23" ht="12" customHeight="1">
      <c r="B149" s="44"/>
      <c r="C149" s="45"/>
      <c r="D149" s="45"/>
      <c r="E149" s="46"/>
      <c r="F149" s="2">
        <f>$E$14</f>
        <v>6369</v>
      </c>
      <c r="G149" s="2">
        <f>F149-E161</f>
        <v>6172</v>
      </c>
      <c r="H149" s="46"/>
      <c r="I149" s="2">
        <f>$H$14</f>
        <v>4274</v>
      </c>
      <c r="J149" s="2">
        <f>I149-H161</f>
        <v>4134</v>
      </c>
      <c r="K149" s="46"/>
      <c r="L149" s="2">
        <f>$K$14</f>
        <v>2094</v>
      </c>
      <c r="M149" s="2">
        <f>L149-K161</f>
        <v>2038</v>
      </c>
    </row>
    <row r="150" spans="1:23" ht="14.45" customHeight="1">
      <c r="B150" s="43" t="s">
        <v>437</v>
      </c>
      <c r="E150" s="19">
        <v>126</v>
      </c>
      <c r="F150" s="3">
        <f t="shared" ref="F150:G160" si="56">$E150/F$149*100</f>
        <v>1.9783325482807348</v>
      </c>
      <c r="G150" s="3">
        <f t="shared" si="56"/>
        <v>2.0414776409591702</v>
      </c>
      <c r="H150" s="19">
        <v>31</v>
      </c>
      <c r="I150" s="3">
        <f t="shared" ref="I150:J160" si="57">$H150/I$149*100</f>
        <v>0.72531586335985021</v>
      </c>
      <c r="J150" s="3">
        <f t="shared" si="57"/>
        <v>0.74987905176584424</v>
      </c>
      <c r="K150" s="19">
        <v>95</v>
      </c>
      <c r="L150" s="3">
        <f t="shared" ref="L150:M160" si="58">$K150/L$149*100</f>
        <v>4.5367717287488061</v>
      </c>
      <c r="M150" s="3">
        <f t="shared" si="58"/>
        <v>4.661432777232581</v>
      </c>
    </row>
    <row r="151" spans="1:23" ht="14.45" customHeight="1">
      <c r="B151" s="43" t="s">
        <v>438</v>
      </c>
      <c r="E151" s="20">
        <v>216</v>
      </c>
      <c r="F151" s="4">
        <f t="shared" si="56"/>
        <v>3.3914272256241169</v>
      </c>
      <c r="G151" s="4">
        <f t="shared" si="56"/>
        <v>3.4996759559300066</v>
      </c>
      <c r="H151" s="20">
        <v>52</v>
      </c>
      <c r="I151" s="4">
        <f t="shared" si="57"/>
        <v>1.2166588675713619</v>
      </c>
      <c r="J151" s="4">
        <f t="shared" si="57"/>
        <v>1.257861635220126</v>
      </c>
      <c r="K151" s="20">
        <v>164</v>
      </c>
      <c r="L151" s="4">
        <f t="shared" si="58"/>
        <v>7.8319006685768873</v>
      </c>
      <c r="M151" s="4">
        <f t="shared" si="58"/>
        <v>8.0471050049067703</v>
      </c>
    </row>
    <row r="152" spans="1:23" ht="14.45" customHeight="1">
      <c r="B152" s="43" t="s">
        <v>476</v>
      </c>
      <c r="E152" s="20">
        <v>150</v>
      </c>
      <c r="F152" s="4">
        <f t="shared" si="56"/>
        <v>2.3551577955723033</v>
      </c>
      <c r="G152" s="4">
        <f t="shared" si="56"/>
        <v>2.4303305249513936</v>
      </c>
      <c r="H152" s="20">
        <v>50</v>
      </c>
      <c r="I152" s="4">
        <f t="shared" si="57"/>
        <v>1.169864295741694</v>
      </c>
      <c r="J152" s="4">
        <f t="shared" si="57"/>
        <v>1.2094823415578131</v>
      </c>
      <c r="K152" s="20">
        <v>100</v>
      </c>
      <c r="L152" s="4">
        <f t="shared" si="58"/>
        <v>4.7755491881566376</v>
      </c>
      <c r="M152" s="4">
        <f t="shared" si="58"/>
        <v>4.9067713444553487</v>
      </c>
    </row>
    <row r="153" spans="1:23" ht="14.45" customHeight="1">
      <c r="B153" s="43" t="s">
        <v>477</v>
      </c>
      <c r="E153" s="20">
        <v>218</v>
      </c>
      <c r="F153" s="4">
        <f t="shared" si="56"/>
        <v>3.4228293295650811</v>
      </c>
      <c r="G153" s="4">
        <f t="shared" si="56"/>
        <v>3.5320803629293587</v>
      </c>
      <c r="H153" s="20">
        <v>98</v>
      </c>
      <c r="I153" s="4">
        <f t="shared" si="57"/>
        <v>2.2929340196537202</v>
      </c>
      <c r="J153" s="4">
        <f t="shared" si="57"/>
        <v>2.3705853894533142</v>
      </c>
      <c r="K153" s="20">
        <v>120</v>
      </c>
      <c r="L153" s="4">
        <f t="shared" si="58"/>
        <v>5.7306590257879657</v>
      </c>
      <c r="M153" s="4">
        <f t="shared" si="58"/>
        <v>5.8881256133464186</v>
      </c>
    </row>
    <row r="154" spans="1:23" ht="14.45" customHeight="1">
      <c r="B154" s="43" t="s">
        <v>478</v>
      </c>
      <c r="E154" s="20">
        <v>294</v>
      </c>
      <c r="F154" s="4">
        <f t="shared" si="56"/>
        <v>4.6161092793217149</v>
      </c>
      <c r="G154" s="4">
        <f t="shared" si="56"/>
        <v>4.7634478289047308</v>
      </c>
      <c r="H154" s="20">
        <v>159</v>
      </c>
      <c r="I154" s="4">
        <f t="shared" si="57"/>
        <v>3.7201684604585865</v>
      </c>
      <c r="J154" s="4">
        <f t="shared" si="57"/>
        <v>3.8461538461538463</v>
      </c>
      <c r="K154" s="20">
        <v>135</v>
      </c>
      <c r="L154" s="4">
        <f t="shared" si="58"/>
        <v>6.4469914040114613</v>
      </c>
      <c r="M154" s="4">
        <f t="shared" si="58"/>
        <v>6.6241413150147199</v>
      </c>
    </row>
    <row r="155" spans="1:23" ht="14.45" customHeight="1">
      <c r="B155" s="43" t="s">
        <v>489</v>
      </c>
      <c r="E155" s="20">
        <v>488</v>
      </c>
      <c r="F155" s="4">
        <f t="shared" si="56"/>
        <v>7.6621133615952273</v>
      </c>
      <c r="G155" s="4">
        <f t="shared" si="56"/>
        <v>7.9066753078418666</v>
      </c>
      <c r="H155" s="20">
        <v>321</v>
      </c>
      <c r="I155" s="4">
        <f t="shared" si="57"/>
        <v>7.5105287786616755</v>
      </c>
      <c r="J155" s="4">
        <f t="shared" si="57"/>
        <v>7.7648766328011609</v>
      </c>
      <c r="K155" s="20">
        <v>167</v>
      </c>
      <c r="L155" s="4">
        <f t="shared" si="58"/>
        <v>7.9751671442215857</v>
      </c>
      <c r="M155" s="4">
        <f t="shared" si="58"/>
        <v>8.1943081452404325</v>
      </c>
    </row>
    <row r="156" spans="1:23" ht="14.45" customHeight="1">
      <c r="B156" s="43" t="s">
        <v>460</v>
      </c>
      <c r="E156" s="20">
        <v>440</v>
      </c>
      <c r="F156" s="4">
        <f t="shared" si="56"/>
        <v>6.9084628670120898</v>
      </c>
      <c r="G156" s="4">
        <f t="shared" si="56"/>
        <v>7.1289695398574198</v>
      </c>
      <c r="H156" s="20">
        <v>298</v>
      </c>
      <c r="I156" s="4">
        <f t="shared" si="57"/>
        <v>6.9723912026204955</v>
      </c>
      <c r="J156" s="4">
        <f t="shared" si="57"/>
        <v>7.2085147556845666</v>
      </c>
      <c r="K156" s="20">
        <v>142</v>
      </c>
      <c r="L156" s="4">
        <f t="shared" si="58"/>
        <v>6.7812798471824252</v>
      </c>
      <c r="M156" s="4">
        <f t="shared" si="58"/>
        <v>6.967615309126594</v>
      </c>
    </row>
    <row r="157" spans="1:23" ht="14.45" customHeight="1">
      <c r="B157" s="43" t="s">
        <v>461</v>
      </c>
      <c r="E157" s="20">
        <v>528</v>
      </c>
      <c r="F157" s="4">
        <f t="shared" si="56"/>
        <v>8.2901554404145088</v>
      </c>
      <c r="G157" s="4">
        <f t="shared" si="56"/>
        <v>8.5547634478289041</v>
      </c>
      <c r="H157" s="20">
        <v>395</v>
      </c>
      <c r="I157" s="4">
        <f t="shared" si="57"/>
        <v>9.2419279363593834</v>
      </c>
      <c r="J157" s="4">
        <f t="shared" si="57"/>
        <v>9.5549104983067252</v>
      </c>
      <c r="K157" s="20">
        <v>133</v>
      </c>
      <c r="L157" s="4">
        <f t="shared" si="58"/>
        <v>6.351480420248329</v>
      </c>
      <c r="M157" s="4">
        <f t="shared" si="58"/>
        <v>6.5260058881256136</v>
      </c>
    </row>
    <row r="158" spans="1:23" ht="14.45" customHeight="1">
      <c r="B158" s="43" t="s">
        <v>463</v>
      </c>
      <c r="E158" s="20">
        <v>869</v>
      </c>
      <c r="F158" s="4">
        <f t="shared" si="56"/>
        <v>13.644214162348877</v>
      </c>
      <c r="G158" s="4">
        <f t="shared" si="56"/>
        <v>14.079714841218404</v>
      </c>
      <c r="H158" s="20">
        <v>624</v>
      </c>
      <c r="I158" s="4">
        <f t="shared" si="57"/>
        <v>14.599906410856342</v>
      </c>
      <c r="J158" s="4">
        <f t="shared" si="57"/>
        <v>15.09433962264151</v>
      </c>
      <c r="K158" s="20">
        <v>245</v>
      </c>
      <c r="L158" s="4">
        <f t="shared" si="58"/>
        <v>11.700095510983763</v>
      </c>
      <c r="M158" s="4">
        <f t="shared" si="58"/>
        <v>12.021589793915604</v>
      </c>
    </row>
    <row r="159" spans="1:23" ht="14.45" customHeight="1">
      <c r="B159" s="43" t="s">
        <v>462</v>
      </c>
      <c r="E159" s="20">
        <v>821</v>
      </c>
      <c r="F159" s="4">
        <f t="shared" si="56"/>
        <v>12.89056366776574</v>
      </c>
      <c r="G159" s="4">
        <f t="shared" si="56"/>
        <v>13.302009073233959</v>
      </c>
      <c r="H159" s="20">
        <v>648</v>
      </c>
      <c r="I159" s="4">
        <f t="shared" si="57"/>
        <v>15.161441272812354</v>
      </c>
      <c r="J159" s="4">
        <f t="shared" si="57"/>
        <v>15.674891146589259</v>
      </c>
      <c r="K159" s="20">
        <v>173</v>
      </c>
      <c r="L159" s="4">
        <f t="shared" si="58"/>
        <v>8.2617000955109834</v>
      </c>
      <c r="M159" s="4">
        <f t="shared" si="58"/>
        <v>8.4887144259077516</v>
      </c>
    </row>
    <row r="160" spans="1:23" ht="14.45" customHeight="1">
      <c r="B160" s="43" t="s">
        <v>821</v>
      </c>
      <c r="E160" s="20">
        <v>2022</v>
      </c>
      <c r="F160" s="4">
        <f t="shared" si="56"/>
        <v>31.747527084314648</v>
      </c>
      <c r="G160" s="4">
        <f t="shared" si="56"/>
        <v>32.76085547634478</v>
      </c>
      <c r="H160" s="20">
        <v>1458</v>
      </c>
      <c r="I160" s="4">
        <f t="shared" si="57"/>
        <v>34.1132428638278</v>
      </c>
      <c r="J160" s="4">
        <f t="shared" si="57"/>
        <v>35.268505079825836</v>
      </c>
      <c r="K160" s="20">
        <v>564</v>
      </c>
      <c r="L160" s="4">
        <f t="shared" si="58"/>
        <v>26.93409742120344</v>
      </c>
      <c r="M160" s="4">
        <f t="shared" si="58"/>
        <v>27.674190382728163</v>
      </c>
    </row>
    <row r="161" spans="1:13" ht="14.45" customHeight="1">
      <c r="B161" s="44" t="s">
        <v>484</v>
      </c>
      <c r="C161" s="45"/>
      <c r="D161" s="45"/>
      <c r="E161" s="21">
        <v>197</v>
      </c>
      <c r="F161" s="5">
        <f>$E161/F$149*100</f>
        <v>3.0931072381849583</v>
      </c>
      <c r="G161" s="47" t="s">
        <v>819</v>
      </c>
      <c r="H161" s="21">
        <v>140</v>
      </c>
      <c r="I161" s="30">
        <f>$H161/I$149*100</f>
        <v>3.2756200280767431</v>
      </c>
      <c r="J161" s="47" t="s">
        <v>819</v>
      </c>
      <c r="K161" s="21">
        <v>56</v>
      </c>
      <c r="L161" s="30">
        <f>$K161/L$149*100</f>
        <v>2.6743075453677174</v>
      </c>
      <c r="M161" s="47" t="s">
        <v>819</v>
      </c>
    </row>
    <row r="162" spans="1:13" ht="15" customHeight="1">
      <c r="B162" s="48" t="s">
        <v>1</v>
      </c>
      <c r="C162" s="32"/>
      <c r="D162" s="32"/>
      <c r="E162" s="49">
        <f>SUM(E150:E161)</f>
        <v>6369</v>
      </c>
      <c r="F162" s="6">
        <f>IF(SUM(F150:F161)&gt;100,"－",SUM(F150:F161))</f>
        <v>100</v>
      </c>
      <c r="G162" s="6">
        <f>IF(SUM(G150:G161)&gt;100,"－",SUM(G150:G161))</f>
        <v>100</v>
      </c>
      <c r="H162" s="49">
        <f>SUM(H150:H161)</f>
        <v>4274</v>
      </c>
      <c r="I162" s="6">
        <f>IF(SUM(I150:I161)&gt;100,"－",SUM(I150:I161))</f>
        <v>100.00000000000001</v>
      </c>
      <c r="J162" s="6">
        <f>IF(SUM(J150:J161)&gt;100,"－",SUM(J150:J161))</f>
        <v>100</v>
      </c>
      <c r="K162" s="49">
        <f>SUM(K150:K161)</f>
        <v>2094</v>
      </c>
      <c r="L162" s="6">
        <f>IF(SUM(L150:L161)&gt;100,"－",SUM(L150:L161))</f>
        <v>99.999999999999986</v>
      </c>
      <c r="M162" s="6">
        <f>IF(SUM(M150:M161)&gt;100,"－",SUM(M150:M161))</f>
        <v>100</v>
      </c>
    </row>
    <row r="163" spans="1:13" ht="15" customHeight="1">
      <c r="B163" s="48" t="s">
        <v>317</v>
      </c>
      <c r="C163" s="32"/>
      <c r="D163" s="32"/>
      <c r="E163" s="50">
        <v>85.24034227829037</v>
      </c>
      <c r="F163" s="34"/>
      <c r="G163" s="34"/>
      <c r="H163" s="50">
        <v>89.3165500218105</v>
      </c>
      <c r="I163" s="34"/>
      <c r="J163" s="158"/>
      <c r="K163" s="50">
        <v>76.971920879020516</v>
      </c>
      <c r="L163" s="34"/>
      <c r="M163" s="34"/>
    </row>
    <row r="164" spans="1:13" ht="15" customHeight="1">
      <c r="B164" s="91"/>
      <c r="C164" s="70"/>
      <c r="D164" s="67"/>
      <c r="E164" s="15"/>
      <c r="F164" s="15"/>
      <c r="G164" s="15"/>
      <c r="H164" s="15"/>
      <c r="I164" s="15"/>
      <c r="J164" s="15"/>
      <c r="K164" s="15"/>
      <c r="L164" s="15"/>
      <c r="M164" s="55"/>
    </row>
    <row r="165" spans="1:13" ht="15" customHeight="1">
      <c r="A165" s="1" t="s">
        <v>515</v>
      </c>
      <c r="B165" s="24"/>
    </row>
    <row r="166" spans="1:13" ht="12" customHeight="1">
      <c r="B166" s="41"/>
      <c r="C166" s="42"/>
      <c r="D166" s="118"/>
      <c r="E166" s="31"/>
      <c r="F166" s="103" t="s">
        <v>5</v>
      </c>
      <c r="G166" s="33"/>
      <c r="H166" s="31"/>
      <c r="I166" s="103" t="s">
        <v>62</v>
      </c>
      <c r="J166" s="33"/>
      <c r="K166" s="31"/>
      <c r="L166" s="103" t="s">
        <v>820</v>
      </c>
      <c r="M166" s="33"/>
    </row>
    <row r="167" spans="1:13" ht="22.5" customHeight="1">
      <c r="B167" s="43"/>
      <c r="D167" s="119"/>
      <c r="E167" s="38" t="s">
        <v>2</v>
      </c>
      <c r="F167" s="38" t="s">
        <v>3</v>
      </c>
      <c r="G167" s="38" t="s">
        <v>505</v>
      </c>
      <c r="H167" s="38" t="s">
        <v>2</v>
      </c>
      <c r="I167" s="38" t="s">
        <v>3</v>
      </c>
      <c r="J167" s="38" t="s">
        <v>505</v>
      </c>
      <c r="K167" s="38" t="s">
        <v>2</v>
      </c>
      <c r="L167" s="38" t="s">
        <v>3</v>
      </c>
      <c r="M167" s="38" t="s">
        <v>505</v>
      </c>
    </row>
    <row r="168" spans="1:13" ht="12" customHeight="1">
      <c r="B168" s="44"/>
      <c r="C168" s="45"/>
      <c r="D168" s="120"/>
      <c r="E168" s="46"/>
      <c r="F168" s="2">
        <f>$E$14</f>
        <v>6369</v>
      </c>
      <c r="G168" s="2">
        <f>F168-E179-E178</f>
        <v>6110</v>
      </c>
      <c r="H168" s="46"/>
      <c r="I168" s="2">
        <f>$H$14</f>
        <v>4274</v>
      </c>
      <c r="J168" s="2">
        <f>I168-H179-H178</f>
        <v>4093</v>
      </c>
      <c r="K168" s="46"/>
      <c r="L168" s="2">
        <f>$K$14</f>
        <v>2094</v>
      </c>
      <c r="M168" s="2">
        <f>L168-K179-K178</f>
        <v>2017</v>
      </c>
    </row>
    <row r="169" spans="1:13" ht="15" customHeight="1">
      <c r="B169" s="43" t="s">
        <v>739</v>
      </c>
      <c r="E169" s="19">
        <v>37</v>
      </c>
      <c r="F169" s="3">
        <f t="shared" ref="F169:F179" si="59">E169/F$168*100</f>
        <v>0.58093892290783478</v>
      </c>
      <c r="G169" s="3">
        <f t="shared" ref="G169:G177" si="60">E169/G$168*100</f>
        <v>0.60556464811783961</v>
      </c>
      <c r="H169" s="19">
        <v>37</v>
      </c>
      <c r="I169" s="3">
        <f t="shared" ref="I169:I179" si="61">H169/I$168*100</f>
        <v>0.86569957884885351</v>
      </c>
      <c r="J169" s="3">
        <f t="shared" ref="J169:J177" si="62">H169/J$168*100</f>
        <v>0.90398240899096027</v>
      </c>
      <c r="K169" s="19">
        <v>0</v>
      </c>
      <c r="L169" s="3">
        <f t="shared" ref="L169:L179" si="63">K169/L$168*100</f>
        <v>0</v>
      </c>
      <c r="M169" s="3">
        <f t="shared" ref="M169:M177" si="64">K169/M$168*100</f>
        <v>0</v>
      </c>
    </row>
    <row r="170" spans="1:13" ht="15" customHeight="1">
      <c r="B170" s="43" t="s">
        <v>251</v>
      </c>
      <c r="E170" s="20">
        <v>524</v>
      </c>
      <c r="F170" s="4">
        <f t="shared" si="59"/>
        <v>8.2273512325325804</v>
      </c>
      <c r="G170" s="4">
        <f t="shared" si="60"/>
        <v>8.5761047463175117</v>
      </c>
      <c r="H170" s="20">
        <v>233</v>
      </c>
      <c r="I170" s="4">
        <f t="shared" si="61"/>
        <v>5.451567618156294</v>
      </c>
      <c r="J170" s="4">
        <f t="shared" si="62"/>
        <v>5.6926459809430741</v>
      </c>
      <c r="K170" s="20">
        <v>291</v>
      </c>
      <c r="L170" s="4">
        <f t="shared" si="63"/>
        <v>13.896848137535816</v>
      </c>
      <c r="M170" s="4">
        <f t="shared" si="64"/>
        <v>14.42736737729301</v>
      </c>
    </row>
    <row r="171" spans="1:13" ht="15" customHeight="1">
      <c r="B171" s="43" t="s">
        <v>252</v>
      </c>
      <c r="E171" s="20">
        <v>1045</v>
      </c>
      <c r="F171" s="4">
        <f t="shared" si="59"/>
        <v>16.407599309153714</v>
      </c>
      <c r="G171" s="4">
        <f t="shared" si="60"/>
        <v>17.103109656301147</v>
      </c>
      <c r="H171" s="20">
        <v>501</v>
      </c>
      <c r="I171" s="4">
        <f t="shared" si="61"/>
        <v>11.722040243331772</v>
      </c>
      <c r="J171" s="4">
        <f t="shared" si="62"/>
        <v>12.240410456877596</v>
      </c>
      <c r="K171" s="20">
        <v>544</v>
      </c>
      <c r="L171" s="4">
        <f t="shared" si="63"/>
        <v>25.97898758357211</v>
      </c>
      <c r="M171" s="4">
        <f t="shared" si="64"/>
        <v>26.970748636588993</v>
      </c>
    </row>
    <row r="172" spans="1:13" ht="15" customHeight="1">
      <c r="B172" s="43" t="s">
        <v>253</v>
      </c>
      <c r="E172" s="20">
        <v>908</v>
      </c>
      <c r="F172" s="4">
        <f t="shared" si="59"/>
        <v>14.256555189197675</v>
      </c>
      <c r="G172" s="4">
        <f t="shared" si="60"/>
        <v>14.860883797054008</v>
      </c>
      <c r="H172" s="20">
        <v>512</v>
      </c>
      <c r="I172" s="4">
        <f t="shared" si="61"/>
        <v>11.979410388394946</v>
      </c>
      <c r="J172" s="4">
        <f t="shared" si="62"/>
        <v>12.509161983874909</v>
      </c>
      <c r="K172" s="20">
        <v>396</v>
      </c>
      <c r="L172" s="4">
        <f t="shared" si="63"/>
        <v>18.911174785100286</v>
      </c>
      <c r="M172" s="4">
        <f t="shared" si="64"/>
        <v>19.633118492811104</v>
      </c>
    </row>
    <row r="173" spans="1:13" ht="15" customHeight="1">
      <c r="B173" s="43" t="s">
        <v>254</v>
      </c>
      <c r="E173" s="20">
        <v>712</v>
      </c>
      <c r="F173" s="4">
        <f t="shared" si="59"/>
        <v>11.1791490029832</v>
      </c>
      <c r="G173" s="4">
        <f t="shared" si="60"/>
        <v>11.653027823240588</v>
      </c>
      <c r="H173" s="20">
        <v>448</v>
      </c>
      <c r="I173" s="4">
        <f t="shared" si="61"/>
        <v>10.481984089845579</v>
      </c>
      <c r="J173" s="4">
        <f t="shared" si="62"/>
        <v>10.945516735890545</v>
      </c>
      <c r="K173" s="20">
        <v>264</v>
      </c>
      <c r="L173" s="4">
        <f t="shared" si="63"/>
        <v>12.607449856733524</v>
      </c>
      <c r="M173" s="4">
        <f t="shared" si="64"/>
        <v>13.088745661874071</v>
      </c>
    </row>
    <row r="174" spans="1:13" ht="15" customHeight="1">
      <c r="B174" s="43" t="s">
        <v>255</v>
      </c>
      <c r="E174" s="20">
        <v>604</v>
      </c>
      <c r="F174" s="4">
        <f t="shared" si="59"/>
        <v>9.4834353901711417</v>
      </c>
      <c r="G174" s="4">
        <f t="shared" si="60"/>
        <v>9.8854337152209499</v>
      </c>
      <c r="H174" s="20">
        <v>431</v>
      </c>
      <c r="I174" s="4">
        <f t="shared" si="61"/>
        <v>10.084230229293402</v>
      </c>
      <c r="J174" s="4">
        <f t="shared" si="62"/>
        <v>10.530173466894698</v>
      </c>
      <c r="K174" s="20">
        <v>173</v>
      </c>
      <c r="L174" s="4">
        <f t="shared" si="63"/>
        <v>8.2617000955109834</v>
      </c>
      <c r="M174" s="4">
        <f t="shared" si="64"/>
        <v>8.57709469509172</v>
      </c>
    </row>
    <row r="175" spans="1:13" ht="15" customHeight="1">
      <c r="B175" s="43" t="s">
        <v>258</v>
      </c>
      <c r="E175" s="20">
        <v>1145</v>
      </c>
      <c r="F175" s="4">
        <f t="shared" si="59"/>
        <v>17.977704506201917</v>
      </c>
      <c r="G175" s="4">
        <f t="shared" si="60"/>
        <v>18.73977086743044</v>
      </c>
      <c r="H175" s="20">
        <v>933</v>
      </c>
      <c r="I175" s="4">
        <f t="shared" si="61"/>
        <v>21.829667758540008</v>
      </c>
      <c r="J175" s="4">
        <f t="shared" si="62"/>
        <v>22.795015880772048</v>
      </c>
      <c r="K175" s="20">
        <v>212</v>
      </c>
      <c r="L175" s="4">
        <f t="shared" si="63"/>
        <v>10.124164278892072</v>
      </c>
      <c r="M175" s="4">
        <f t="shared" si="64"/>
        <v>10.5106593951413</v>
      </c>
    </row>
    <row r="176" spans="1:13" ht="15" customHeight="1">
      <c r="B176" s="43" t="s">
        <v>257</v>
      </c>
      <c r="E176" s="20">
        <v>544</v>
      </c>
      <c r="F176" s="4">
        <f t="shared" si="59"/>
        <v>8.5413722719422207</v>
      </c>
      <c r="G176" s="4">
        <f t="shared" si="60"/>
        <v>8.9034369885433708</v>
      </c>
      <c r="H176" s="20">
        <v>471</v>
      </c>
      <c r="I176" s="4">
        <f t="shared" si="61"/>
        <v>11.020121665886757</v>
      </c>
      <c r="J176" s="4">
        <f t="shared" si="62"/>
        <v>11.507451746884925</v>
      </c>
      <c r="K176" s="20">
        <v>73</v>
      </c>
      <c r="L176" s="4">
        <f t="shared" si="63"/>
        <v>3.4861509073543453</v>
      </c>
      <c r="M176" s="4">
        <f t="shared" si="64"/>
        <v>3.6192364898363909</v>
      </c>
    </row>
    <row r="177" spans="1:13" ht="15" customHeight="1">
      <c r="B177" s="43" t="s">
        <v>256</v>
      </c>
      <c r="E177" s="20">
        <v>591</v>
      </c>
      <c r="F177" s="4">
        <f t="shared" si="59"/>
        <v>9.2793217145548752</v>
      </c>
      <c r="G177" s="4">
        <f t="shared" si="60"/>
        <v>9.6726677577741409</v>
      </c>
      <c r="H177" s="20">
        <v>527</v>
      </c>
      <c r="I177" s="4">
        <f t="shared" si="61"/>
        <v>12.330369677117455</v>
      </c>
      <c r="J177" s="4">
        <f t="shared" si="62"/>
        <v>12.875641338871244</v>
      </c>
      <c r="K177" s="20">
        <v>64</v>
      </c>
      <c r="L177" s="4">
        <f t="shared" si="63"/>
        <v>3.0563514804202483</v>
      </c>
      <c r="M177" s="4">
        <f t="shared" si="64"/>
        <v>3.1730292513634106</v>
      </c>
    </row>
    <row r="178" spans="1:13" ht="15" customHeight="1">
      <c r="B178" s="43" t="s">
        <v>508</v>
      </c>
      <c r="E178" s="20">
        <v>20</v>
      </c>
      <c r="F178" s="4">
        <f t="shared" si="59"/>
        <v>0.31402103940964043</v>
      </c>
      <c r="G178" s="52" t="s">
        <v>6</v>
      </c>
      <c r="H178" s="20">
        <v>8</v>
      </c>
      <c r="I178" s="4">
        <f t="shared" si="61"/>
        <v>0.18717828731867103</v>
      </c>
      <c r="J178" s="52" t="s">
        <v>6</v>
      </c>
      <c r="K178" s="20">
        <v>12</v>
      </c>
      <c r="L178" s="4">
        <f t="shared" si="63"/>
        <v>0.57306590257879653</v>
      </c>
      <c r="M178" s="52" t="s">
        <v>6</v>
      </c>
    </row>
    <row r="179" spans="1:13" ht="15" customHeight="1">
      <c r="B179" s="44" t="s">
        <v>0</v>
      </c>
      <c r="C179" s="45"/>
      <c r="D179" s="45"/>
      <c r="E179" s="21">
        <v>239</v>
      </c>
      <c r="F179" s="5">
        <f t="shared" si="59"/>
        <v>3.7525514209452036</v>
      </c>
      <c r="G179" s="47" t="s">
        <v>819</v>
      </c>
      <c r="H179" s="21">
        <v>173</v>
      </c>
      <c r="I179" s="5">
        <f t="shared" si="61"/>
        <v>4.0477304632662605</v>
      </c>
      <c r="J179" s="47" t="s">
        <v>819</v>
      </c>
      <c r="K179" s="21">
        <v>65</v>
      </c>
      <c r="L179" s="5">
        <f t="shared" si="63"/>
        <v>3.1041069723018144</v>
      </c>
      <c r="M179" s="47" t="s">
        <v>819</v>
      </c>
    </row>
    <row r="180" spans="1:13" ht="15" customHeight="1">
      <c r="B180" s="48" t="s">
        <v>1</v>
      </c>
      <c r="C180" s="32"/>
      <c r="D180" s="33"/>
      <c r="E180" s="49">
        <f>SUM(E169:E179)</f>
        <v>6369</v>
      </c>
      <c r="F180" s="6">
        <f>IF(SUM(F169:F179)&gt;100,"－",SUM(F169:F179))</f>
        <v>100</v>
      </c>
      <c r="G180" s="6">
        <f>IF(SUM(G169:G179)&gt;100,"－",SUM(G169:G179))</f>
        <v>100</v>
      </c>
      <c r="H180" s="49">
        <f t="shared" ref="H180" si="65">SUM(H169:H179)</f>
        <v>4274</v>
      </c>
      <c r="I180" s="6">
        <f>IF(SUM(I169:I179)&gt;100,"－",SUM(I169:I179))</f>
        <v>100.00000000000001</v>
      </c>
      <c r="J180" s="6">
        <f>IF(SUM(J169:J179)&gt;100,"－",SUM(J169:J179))</f>
        <v>100</v>
      </c>
      <c r="K180" s="49">
        <f t="shared" ref="K180" si="66">SUM(K169:K179)</f>
        <v>2094</v>
      </c>
      <c r="L180" s="6">
        <f t="shared" ref="L180:M180" si="67">IF(SUM(L169:L179)&gt;100,"－",SUM(L169:L179))</f>
        <v>100</v>
      </c>
      <c r="M180" s="6">
        <f t="shared" si="67"/>
        <v>100.00000000000001</v>
      </c>
    </row>
    <row r="181" spans="1:13" ht="15" customHeight="1">
      <c r="B181" s="48" t="s">
        <v>512</v>
      </c>
      <c r="C181" s="32"/>
      <c r="D181" s="33"/>
      <c r="E181" s="50">
        <v>9.2912258592471364</v>
      </c>
      <c r="F181" s="35"/>
      <c r="G181" s="35"/>
      <c r="H181" s="50">
        <v>10.962494502809674</v>
      </c>
      <c r="I181" s="35"/>
      <c r="J181" s="35"/>
      <c r="K181" s="50">
        <v>5.8998016856717896</v>
      </c>
      <c r="L181" s="35"/>
      <c r="M181" s="35"/>
    </row>
    <row r="182" spans="1:13" ht="15" customHeight="1">
      <c r="B182" s="48" t="s">
        <v>513</v>
      </c>
      <c r="C182" s="32"/>
      <c r="D182" s="33"/>
      <c r="E182" s="58">
        <v>200</v>
      </c>
      <c r="F182" s="35"/>
      <c r="G182" s="35"/>
      <c r="H182" s="58">
        <v>200</v>
      </c>
      <c r="I182" s="35"/>
      <c r="J182" s="35"/>
      <c r="K182" s="58">
        <v>145</v>
      </c>
      <c r="L182" s="35"/>
      <c r="M182" s="35"/>
    </row>
    <row r="183" spans="1:13" ht="15" customHeight="1">
      <c r="B183" s="91"/>
      <c r="C183" s="70"/>
      <c r="D183" s="67"/>
      <c r="E183" s="15"/>
      <c r="F183" s="15"/>
      <c r="G183" s="15"/>
      <c r="H183" s="15"/>
      <c r="I183" s="15"/>
      <c r="J183" s="15"/>
      <c r="K183" s="15"/>
      <c r="L183" s="15"/>
      <c r="M183" s="55"/>
    </row>
    <row r="184" spans="1:13" ht="15" customHeight="1">
      <c r="A184" s="1" t="s">
        <v>515</v>
      </c>
      <c r="B184" s="91"/>
      <c r="C184" s="70"/>
      <c r="D184" s="67"/>
      <c r="E184" s="15"/>
      <c r="F184" s="15"/>
      <c r="G184" s="15"/>
      <c r="H184" s="15"/>
      <c r="I184" s="15"/>
      <c r="J184" s="15"/>
      <c r="K184" s="15"/>
      <c r="L184" s="15"/>
      <c r="M184" s="40" t="s">
        <v>469</v>
      </c>
    </row>
    <row r="185" spans="1:13" ht="12" customHeight="1">
      <c r="B185" s="41"/>
      <c r="C185" s="42"/>
      <c r="D185" s="118"/>
      <c r="E185" s="31"/>
      <c r="F185" s="103" t="s">
        <v>5</v>
      </c>
      <c r="G185" s="33"/>
      <c r="H185" s="31"/>
      <c r="I185" s="103" t="s">
        <v>62</v>
      </c>
      <c r="J185" s="33"/>
      <c r="K185" s="31"/>
      <c r="L185" s="103" t="s">
        <v>820</v>
      </c>
      <c r="M185" s="33"/>
    </row>
    <row r="186" spans="1:13" ht="22.5" customHeight="1">
      <c r="B186" s="43"/>
      <c r="D186" s="119"/>
      <c r="E186" s="38" t="s">
        <v>2</v>
      </c>
      <c r="F186" s="38" t="s">
        <v>3</v>
      </c>
      <c r="G186" s="38" t="s">
        <v>505</v>
      </c>
      <c r="H186" s="38" t="s">
        <v>2</v>
      </c>
      <c r="I186" s="38" t="s">
        <v>3</v>
      </c>
      <c r="J186" s="38" t="s">
        <v>505</v>
      </c>
      <c r="K186" s="38" t="s">
        <v>2</v>
      </c>
      <c r="L186" s="38" t="s">
        <v>3</v>
      </c>
      <c r="M186" s="38" t="s">
        <v>505</v>
      </c>
    </row>
    <row r="187" spans="1:13" ht="12" customHeight="1">
      <c r="B187" s="44"/>
      <c r="C187" s="45"/>
      <c r="D187" s="120"/>
      <c r="E187" s="46"/>
      <c r="F187" s="2">
        <f>$E$14</f>
        <v>6369</v>
      </c>
      <c r="G187" s="2">
        <f>F187-E198-E197</f>
        <v>5533</v>
      </c>
      <c r="H187" s="46"/>
      <c r="I187" s="2">
        <f>$H$14</f>
        <v>4274</v>
      </c>
      <c r="J187" s="2">
        <f>I187-H198-H197</f>
        <v>3685</v>
      </c>
      <c r="K187" s="46"/>
      <c r="L187" s="2">
        <f>$K$14</f>
        <v>2094</v>
      </c>
      <c r="M187" s="2">
        <f>L187-K198-K197</f>
        <v>1848</v>
      </c>
    </row>
    <row r="188" spans="1:13" ht="15" customHeight="1">
      <c r="B188" s="43" t="s">
        <v>739</v>
      </c>
      <c r="E188" s="19">
        <v>37</v>
      </c>
      <c r="F188" s="3">
        <f t="shared" ref="F188:F198" si="68">E188/F$187*100</f>
        <v>0.58093892290783478</v>
      </c>
      <c r="G188" s="3">
        <f t="shared" ref="G188:G196" si="69">E188/G$187*100</f>
        <v>0.66871498283029096</v>
      </c>
      <c r="H188" s="19">
        <v>37</v>
      </c>
      <c r="I188" s="3">
        <f t="shared" ref="I188:I198" si="70">H188/I$187*100</f>
        <v>0.86569957884885351</v>
      </c>
      <c r="J188" s="3">
        <f t="shared" ref="J188:J196" si="71">H188/J$187*100</f>
        <v>1.0040705563093621</v>
      </c>
      <c r="K188" s="19">
        <v>0</v>
      </c>
      <c r="L188" s="3">
        <f t="shared" ref="L188:L198" si="72">K188/L$187*100</f>
        <v>0</v>
      </c>
      <c r="M188" s="3">
        <f t="shared" ref="M188:M196" si="73">K188/M$187*100</f>
        <v>0</v>
      </c>
    </row>
    <row r="189" spans="1:13" ht="15" customHeight="1">
      <c r="B189" s="43" t="s">
        <v>251</v>
      </c>
      <c r="E189" s="20">
        <v>244</v>
      </c>
      <c r="F189" s="4">
        <f t="shared" si="68"/>
        <v>3.8310566807976136</v>
      </c>
      <c r="G189" s="4">
        <f t="shared" si="69"/>
        <v>4.4099042110970545</v>
      </c>
      <c r="H189" s="20">
        <v>68</v>
      </c>
      <c r="I189" s="4">
        <f t="shared" si="70"/>
        <v>1.5910154422087037</v>
      </c>
      <c r="J189" s="4">
        <f t="shared" si="71"/>
        <v>1.8453188602442334</v>
      </c>
      <c r="K189" s="20">
        <v>176</v>
      </c>
      <c r="L189" s="4">
        <f t="shared" si="72"/>
        <v>8.4049665711556827</v>
      </c>
      <c r="M189" s="4">
        <f t="shared" si="73"/>
        <v>9.5238095238095237</v>
      </c>
    </row>
    <row r="190" spans="1:13" ht="15" customHeight="1">
      <c r="B190" s="43" t="s">
        <v>252</v>
      </c>
      <c r="E190" s="20">
        <v>508</v>
      </c>
      <c r="F190" s="4">
        <f t="shared" si="68"/>
        <v>7.9761344010048667</v>
      </c>
      <c r="G190" s="4">
        <f t="shared" si="69"/>
        <v>9.181275980480752</v>
      </c>
      <c r="H190" s="20">
        <v>195</v>
      </c>
      <c r="I190" s="4">
        <f t="shared" si="70"/>
        <v>4.5624707533926063</v>
      </c>
      <c r="J190" s="4">
        <f t="shared" si="71"/>
        <v>5.2917232021709637</v>
      </c>
      <c r="K190" s="20">
        <v>313</v>
      </c>
      <c r="L190" s="4">
        <f t="shared" si="72"/>
        <v>14.947468958930276</v>
      </c>
      <c r="M190" s="4">
        <f t="shared" si="73"/>
        <v>16.937229437229437</v>
      </c>
    </row>
    <row r="191" spans="1:13" ht="15" customHeight="1">
      <c r="B191" s="43" t="s">
        <v>253</v>
      </c>
      <c r="E191" s="20">
        <v>585</v>
      </c>
      <c r="F191" s="4">
        <f t="shared" si="68"/>
        <v>9.1851154027319826</v>
      </c>
      <c r="G191" s="4">
        <f t="shared" si="69"/>
        <v>10.572926079884331</v>
      </c>
      <c r="H191" s="20">
        <v>287</v>
      </c>
      <c r="I191" s="4">
        <f t="shared" si="70"/>
        <v>6.7150210575573226</v>
      </c>
      <c r="J191" s="4">
        <f t="shared" si="71"/>
        <v>7.7883310719131611</v>
      </c>
      <c r="K191" s="20">
        <v>298</v>
      </c>
      <c r="L191" s="4">
        <f t="shared" si="72"/>
        <v>14.231136580706782</v>
      </c>
      <c r="M191" s="4">
        <f t="shared" si="73"/>
        <v>16.125541125541126</v>
      </c>
    </row>
    <row r="192" spans="1:13" ht="15" customHeight="1">
      <c r="B192" s="43" t="s">
        <v>254</v>
      </c>
      <c r="E192" s="20">
        <v>572</v>
      </c>
      <c r="F192" s="4">
        <f t="shared" si="68"/>
        <v>8.9810017271157179</v>
      </c>
      <c r="G192" s="4">
        <f t="shared" si="69"/>
        <v>10.337972166998012</v>
      </c>
      <c r="H192" s="20">
        <v>319</v>
      </c>
      <c r="I192" s="4">
        <f t="shared" si="70"/>
        <v>7.4637342068320081</v>
      </c>
      <c r="J192" s="4">
        <f t="shared" si="71"/>
        <v>8.6567164179104488</v>
      </c>
      <c r="K192" s="20">
        <v>253</v>
      </c>
      <c r="L192" s="4">
        <f t="shared" si="72"/>
        <v>12.082139446036294</v>
      </c>
      <c r="M192" s="4">
        <f t="shared" si="73"/>
        <v>13.690476190476192</v>
      </c>
    </row>
    <row r="193" spans="1:13" ht="15" customHeight="1">
      <c r="B193" s="43" t="s">
        <v>255</v>
      </c>
      <c r="E193" s="20">
        <v>612</v>
      </c>
      <c r="F193" s="4">
        <f t="shared" si="68"/>
        <v>9.6090438059349967</v>
      </c>
      <c r="G193" s="4">
        <f t="shared" si="69"/>
        <v>11.0609072835713</v>
      </c>
      <c r="H193" s="20">
        <v>441</v>
      </c>
      <c r="I193" s="4">
        <f t="shared" si="70"/>
        <v>10.318203088441741</v>
      </c>
      <c r="J193" s="4">
        <f t="shared" si="71"/>
        <v>11.967435549525101</v>
      </c>
      <c r="K193" s="20">
        <v>171</v>
      </c>
      <c r="L193" s="4">
        <f t="shared" si="72"/>
        <v>8.1661891117478511</v>
      </c>
      <c r="M193" s="4">
        <f t="shared" si="73"/>
        <v>9.2532467532467528</v>
      </c>
    </row>
    <row r="194" spans="1:13" ht="15" customHeight="1">
      <c r="B194" s="43" t="s">
        <v>258</v>
      </c>
      <c r="E194" s="20">
        <v>1586</v>
      </c>
      <c r="F194" s="4">
        <f t="shared" si="68"/>
        <v>24.901868425184485</v>
      </c>
      <c r="G194" s="4">
        <f t="shared" si="69"/>
        <v>28.664377372130851</v>
      </c>
      <c r="H194" s="20">
        <v>1226</v>
      </c>
      <c r="I194" s="4">
        <f t="shared" si="70"/>
        <v>28.685072531586336</v>
      </c>
      <c r="J194" s="4">
        <f t="shared" si="71"/>
        <v>33.27001356852103</v>
      </c>
      <c r="K194" s="20">
        <v>360</v>
      </c>
      <c r="L194" s="4">
        <f t="shared" si="72"/>
        <v>17.191977077363894</v>
      </c>
      <c r="M194" s="4">
        <f t="shared" si="73"/>
        <v>19.480519480519483</v>
      </c>
    </row>
    <row r="195" spans="1:13" ht="15" customHeight="1">
      <c r="B195" s="43" t="s">
        <v>257</v>
      </c>
      <c r="E195" s="20">
        <v>811</v>
      </c>
      <c r="F195" s="4">
        <f t="shared" si="68"/>
        <v>12.733553148060919</v>
      </c>
      <c r="G195" s="4">
        <f t="shared" si="69"/>
        <v>14.657509488523404</v>
      </c>
      <c r="H195" s="20">
        <v>660</v>
      </c>
      <c r="I195" s="4">
        <f t="shared" si="70"/>
        <v>15.44220870379036</v>
      </c>
      <c r="J195" s="4">
        <f t="shared" si="71"/>
        <v>17.910447761194028</v>
      </c>
      <c r="K195" s="20">
        <v>151</v>
      </c>
      <c r="L195" s="4">
        <f t="shared" si="72"/>
        <v>7.2110792741165231</v>
      </c>
      <c r="M195" s="4">
        <f t="shared" si="73"/>
        <v>8.170995670995671</v>
      </c>
    </row>
    <row r="196" spans="1:13" ht="15" customHeight="1">
      <c r="B196" s="43" t="s">
        <v>359</v>
      </c>
      <c r="E196" s="20">
        <v>578</v>
      </c>
      <c r="F196" s="4">
        <f t="shared" si="68"/>
        <v>9.0752080389386087</v>
      </c>
      <c r="G196" s="4">
        <f t="shared" si="69"/>
        <v>10.446412434484005</v>
      </c>
      <c r="H196" s="20">
        <v>452</v>
      </c>
      <c r="I196" s="4">
        <f t="shared" si="70"/>
        <v>10.575573233504914</v>
      </c>
      <c r="J196" s="4">
        <f t="shared" si="71"/>
        <v>12.26594301221167</v>
      </c>
      <c r="K196" s="20">
        <v>126</v>
      </c>
      <c r="L196" s="4">
        <f t="shared" si="72"/>
        <v>6.0171919770773634</v>
      </c>
      <c r="M196" s="4">
        <f t="shared" si="73"/>
        <v>6.8181818181818175</v>
      </c>
    </row>
    <row r="197" spans="1:13" ht="15" customHeight="1">
      <c r="B197" s="43" t="s">
        <v>360</v>
      </c>
      <c r="E197" s="20">
        <v>502</v>
      </c>
      <c r="F197" s="4">
        <f t="shared" si="68"/>
        <v>7.881928089181975</v>
      </c>
      <c r="G197" s="52" t="s">
        <v>6</v>
      </c>
      <c r="H197" s="20">
        <v>396</v>
      </c>
      <c r="I197" s="4">
        <f t="shared" si="70"/>
        <v>9.2653252222742157</v>
      </c>
      <c r="J197" s="52" t="s">
        <v>6</v>
      </c>
      <c r="K197" s="20">
        <v>106</v>
      </c>
      <c r="L197" s="4">
        <f t="shared" si="72"/>
        <v>5.0620821394460362</v>
      </c>
      <c r="M197" s="52" t="s">
        <v>6</v>
      </c>
    </row>
    <row r="198" spans="1:13" ht="15" customHeight="1">
      <c r="B198" s="44" t="s">
        <v>484</v>
      </c>
      <c r="C198" s="45"/>
      <c r="D198" s="45"/>
      <c r="E198" s="21">
        <v>334</v>
      </c>
      <c r="F198" s="5">
        <f t="shared" si="68"/>
        <v>5.2441513581409955</v>
      </c>
      <c r="G198" s="47" t="s">
        <v>819</v>
      </c>
      <c r="H198" s="21">
        <v>193</v>
      </c>
      <c r="I198" s="5">
        <f t="shared" si="70"/>
        <v>4.5156761815629389</v>
      </c>
      <c r="J198" s="47" t="s">
        <v>819</v>
      </c>
      <c r="K198" s="21">
        <v>140</v>
      </c>
      <c r="L198" s="5">
        <f t="shared" si="72"/>
        <v>6.6857688634192929</v>
      </c>
      <c r="M198" s="47" t="s">
        <v>819</v>
      </c>
    </row>
    <row r="199" spans="1:13" ht="15" customHeight="1">
      <c r="B199" s="48" t="s">
        <v>1</v>
      </c>
      <c r="C199" s="32"/>
      <c r="D199" s="33"/>
      <c r="E199" s="49">
        <f>SUM(E188:E198)</f>
        <v>6369</v>
      </c>
      <c r="F199" s="6">
        <f>IF(SUM(F188:F198)&gt;100,"－",SUM(F188:F198))</f>
        <v>100</v>
      </c>
      <c r="G199" s="6">
        <f>IF(SUM(G188:G198)&gt;100,"－",SUM(G188:G198))</f>
        <v>99.999999999999986</v>
      </c>
      <c r="H199" s="49">
        <f t="shared" ref="H199" si="74">SUM(H188:H198)</f>
        <v>4274</v>
      </c>
      <c r="I199" s="6">
        <f>IF(SUM(I188:I198)&gt;100,"－",SUM(I188:I198))</f>
        <v>100</v>
      </c>
      <c r="J199" s="6">
        <f>IF(SUM(J188:J198)&gt;100,"－",SUM(J188:J198))</f>
        <v>100</v>
      </c>
      <c r="K199" s="49">
        <f t="shared" ref="K199" si="75">SUM(K188:K198)</f>
        <v>2094</v>
      </c>
      <c r="L199" s="6">
        <f t="shared" ref="L199:M199" si="76">IF(SUM(L188:L198)&gt;100,"－",SUM(L188:L198))</f>
        <v>100</v>
      </c>
      <c r="M199" s="6">
        <f t="shared" si="76"/>
        <v>100</v>
      </c>
    </row>
    <row r="200" spans="1:13" ht="15" customHeight="1">
      <c r="B200" s="48" t="s">
        <v>512</v>
      </c>
      <c r="C200" s="32"/>
      <c r="D200" s="33"/>
      <c r="E200" s="50">
        <v>13.9268890315369</v>
      </c>
      <c r="F200" s="35"/>
      <c r="G200" s="35"/>
      <c r="H200" s="50">
        <v>15.49204267870544</v>
      </c>
      <c r="I200" s="35"/>
      <c r="J200" s="35"/>
      <c r="K200" s="50">
        <v>10.658008768438117</v>
      </c>
      <c r="L200" s="35"/>
      <c r="M200" s="35"/>
    </row>
    <row r="201" spans="1:13" ht="15" customHeight="1">
      <c r="B201" s="48" t="s">
        <v>513</v>
      </c>
      <c r="C201" s="32"/>
      <c r="D201" s="33"/>
      <c r="E201" s="58">
        <v>250</v>
      </c>
      <c r="F201" s="35"/>
      <c r="G201" s="35"/>
      <c r="H201" s="58">
        <v>250</v>
      </c>
      <c r="I201" s="35"/>
      <c r="J201" s="35"/>
      <c r="K201" s="58">
        <v>200</v>
      </c>
      <c r="L201" s="35"/>
      <c r="M201" s="35"/>
    </row>
    <row r="202" spans="1:13" ht="15" customHeight="1">
      <c r="B202" s="91"/>
      <c r="C202" s="56"/>
      <c r="D202" s="56"/>
      <c r="E202" s="36"/>
      <c r="F202" s="35"/>
      <c r="G202" s="35"/>
      <c r="H202" s="36"/>
      <c r="I202" s="35"/>
      <c r="J202" s="35"/>
      <c r="K202" s="36"/>
      <c r="L202" s="35"/>
      <c r="M202" s="35"/>
    </row>
    <row r="203" spans="1:13" ht="15" customHeight="1">
      <c r="A203" s="1" t="s">
        <v>514</v>
      </c>
      <c r="B203" s="24"/>
    </row>
    <row r="204" spans="1:13" ht="12" customHeight="1">
      <c r="B204" s="41"/>
      <c r="C204" s="42"/>
      <c r="D204" s="118"/>
      <c r="E204" s="31"/>
      <c r="F204" s="103" t="s">
        <v>5</v>
      </c>
      <c r="G204" s="33"/>
      <c r="H204" s="31"/>
      <c r="I204" s="103" t="s">
        <v>62</v>
      </c>
      <c r="J204" s="33"/>
      <c r="K204" s="31"/>
      <c r="L204" s="103" t="s">
        <v>820</v>
      </c>
      <c r="M204" s="33"/>
    </row>
    <row r="205" spans="1:13" ht="22.5" customHeight="1">
      <c r="B205" s="43"/>
      <c r="D205" s="119"/>
      <c r="E205" s="38" t="s">
        <v>2</v>
      </c>
      <c r="F205" s="38" t="s">
        <v>3</v>
      </c>
      <c r="G205" s="38" t="s">
        <v>505</v>
      </c>
      <c r="H205" s="38" t="s">
        <v>2</v>
      </c>
      <c r="I205" s="38" t="s">
        <v>3</v>
      </c>
      <c r="J205" s="38" t="s">
        <v>505</v>
      </c>
      <c r="K205" s="38" t="s">
        <v>2</v>
      </c>
      <c r="L205" s="38" t="s">
        <v>3</v>
      </c>
      <c r="M205" s="38" t="s">
        <v>505</v>
      </c>
    </row>
    <row r="206" spans="1:13" ht="12" customHeight="1">
      <c r="B206" s="44"/>
      <c r="C206" s="45"/>
      <c r="D206" s="120"/>
      <c r="E206" s="46"/>
      <c r="F206" s="2">
        <f>$E$14</f>
        <v>6369</v>
      </c>
      <c r="G206" s="2">
        <f>F206-E217-E216</f>
        <v>5531</v>
      </c>
      <c r="H206" s="46"/>
      <c r="I206" s="2">
        <f>$H$14</f>
        <v>4274</v>
      </c>
      <c r="J206" s="2">
        <f>I206-H217-H216</f>
        <v>3706</v>
      </c>
      <c r="K206" s="46"/>
      <c r="L206" s="2">
        <f>$K$14</f>
        <v>2094</v>
      </c>
      <c r="M206" s="2">
        <f>L206-K217-K216</f>
        <v>1825</v>
      </c>
    </row>
    <row r="207" spans="1:13" ht="15" customHeight="1">
      <c r="B207" s="43" t="s">
        <v>739</v>
      </c>
      <c r="E207" s="19">
        <v>1435</v>
      </c>
      <c r="F207" s="3">
        <f t="shared" ref="F207:F217" si="77">E207/F$206*100</f>
        <v>22.531009577641704</v>
      </c>
      <c r="G207" s="3">
        <f t="shared" ref="G207:G215" si="78">E207/G$206*100</f>
        <v>25.944675465557765</v>
      </c>
      <c r="H207" s="19">
        <v>991</v>
      </c>
      <c r="I207" s="3">
        <f t="shared" ref="I207:I217" si="79">H207/I$206*100</f>
        <v>23.186710341600374</v>
      </c>
      <c r="J207" s="3">
        <f t="shared" ref="J207:J215" si="80">H207/J$206*100</f>
        <v>26.740420939017813</v>
      </c>
      <c r="K207" s="19">
        <v>444</v>
      </c>
      <c r="L207" s="3">
        <f t="shared" ref="L207:L217" si="81">K207/L$206*100</f>
        <v>21.203438395415471</v>
      </c>
      <c r="M207" s="3">
        <f t="shared" ref="M207:M215" si="82">K207/M$206*100</f>
        <v>24.328767123287669</v>
      </c>
    </row>
    <row r="208" spans="1:13" ht="15" customHeight="1">
      <c r="B208" s="43" t="s">
        <v>251</v>
      </c>
      <c r="E208" s="20">
        <v>1371</v>
      </c>
      <c r="F208" s="4">
        <f t="shared" si="77"/>
        <v>21.526142251530853</v>
      </c>
      <c r="G208" s="4">
        <f t="shared" si="78"/>
        <v>24.787561019707105</v>
      </c>
      <c r="H208" s="20">
        <v>892</v>
      </c>
      <c r="I208" s="4">
        <f t="shared" si="79"/>
        <v>20.870379036031821</v>
      </c>
      <c r="J208" s="4">
        <f t="shared" si="80"/>
        <v>24.069077172153264</v>
      </c>
      <c r="K208" s="20">
        <v>479</v>
      </c>
      <c r="L208" s="4">
        <f t="shared" si="81"/>
        <v>22.874880611270296</v>
      </c>
      <c r="M208" s="4">
        <f t="shared" si="82"/>
        <v>26.246575342465757</v>
      </c>
    </row>
    <row r="209" spans="1:13" ht="15" customHeight="1">
      <c r="B209" s="43" t="s">
        <v>252</v>
      </c>
      <c r="E209" s="20">
        <v>1477</v>
      </c>
      <c r="F209" s="4">
        <f t="shared" si="77"/>
        <v>23.190453760401947</v>
      </c>
      <c r="G209" s="4">
        <f t="shared" si="78"/>
        <v>26.704031820647263</v>
      </c>
      <c r="H209" s="20">
        <v>983</v>
      </c>
      <c r="I209" s="4">
        <f t="shared" si="79"/>
        <v>22.999532054281705</v>
      </c>
      <c r="J209" s="4">
        <f t="shared" si="80"/>
        <v>26.524554776038855</v>
      </c>
      <c r="K209" s="20">
        <v>494</v>
      </c>
      <c r="L209" s="4">
        <f t="shared" si="81"/>
        <v>23.591212989493794</v>
      </c>
      <c r="M209" s="4">
        <f t="shared" si="82"/>
        <v>27.06849315068493</v>
      </c>
    </row>
    <row r="210" spans="1:13" ht="15" customHeight="1">
      <c r="B210" s="43" t="s">
        <v>253</v>
      </c>
      <c r="E210" s="20">
        <v>527</v>
      </c>
      <c r="F210" s="4">
        <f t="shared" si="77"/>
        <v>8.2744543884440258</v>
      </c>
      <c r="G210" s="4">
        <f t="shared" si="78"/>
        <v>9.5281142650515278</v>
      </c>
      <c r="H210" s="20">
        <v>349</v>
      </c>
      <c r="I210" s="4">
        <f t="shared" si="79"/>
        <v>8.1656527842770235</v>
      </c>
      <c r="J210" s="4">
        <f t="shared" si="80"/>
        <v>9.4171613599568271</v>
      </c>
      <c r="K210" s="20">
        <v>178</v>
      </c>
      <c r="L210" s="4">
        <f t="shared" si="81"/>
        <v>8.500477554918815</v>
      </c>
      <c r="M210" s="4">
        <f t="shared" si="82"/>
        <v>9.7534246575342465</v>
      </c>
    </row>
    <row r="211" spans="1:13" ht="15" customHeight="1">
      <c r="B211" s="43" t="s">
        <v>254</v>
      </c>
      <c r="E211" s="20">
        <v>262</v>
      </c>
      <c r="F211" s="4">
        <f t="shared" si="77"/>
        <v>4.1136756162662902</v>
      </c>
      <c r="G211" s="4">
        <f t="shared" si="78"/>
        <v>4.7369372627011384</v>
      </c>
      <c r="H211" s="20">
        <v>163</v>
      </c>
      <c r="I211" s="4">
        <f t="shared" si="79"/>
        <v>3.8137576041179226</v>
      </c>
      <c r="J211" s="4">
        <f t="shared" si="80"/>
        <v>4.3982730706961686</v>
      </c>
      <c r="K211" s="20">
        <v>99</v>
      </c>
      <c r="L211" s="4">
        <f t="shared" si="81"/>
        <v>4.7277936962750715</v>
      </c>
      <c r="M211" s="4">
        <f t="shared" si="82"/>
        <v>5.4246575342465757</v>
      </c>
    </row>
    <row r="212" spans="1:13" ht="15" customHeight="1">
      <c r="B212" s="43" t="s">
        <v>255</v>
      </c>
      <c r="E212" s="20">
        <v>176</v>
      </c>
      <c r="F212" s="4">
        <f t="shared" si="77"/>
        <v>2.7633851468048358</v>
      </c>
      <c r="G212" s="4">
        <f t="shared" si="78"/>
        <v>3.1820647260893149</v>
      </c>
      <c r="H212" s="20">
        <v>116</v>
      </c>
      <c r="I212" s="4">
        <f t="shared" si="79"/>
        <v>2.7140851661207299</v>
      </c>
      <c r="J212" s="4">
        <f t="shared" si="80"/>
        <v>3.1300593631948188</v>
      </c>
      <c r="K212" s="20">
        <v>60</v>
      </c>
      <c r="L212" s="4">
        <f t="shared" si="81"/>
        <v>2.8653295128939829</v>
      </c>
      <c r="M212" s="4">
        <f t="shared" si="82"/>
        <v>3.2876712328767121</v>
      </c>
    </row>
    <row r="213" spans="1:13" ht="15" customHeight="1">
      <c r="B213" s="43" t="s">
        <v>258</v>
      </c>
      <c r="E213" s="20">
        <v>179</v>
      </c>
      <c r="F213" s="4">
        <f t="shared" si="77"/>
        <v>2.8104883027162821</v>
      </c>
      <c r="G213" s="4">
        <f t="shared" si="78"/>
        <v>3.2363044657385647</v>
      </c>
      <c r="H213" s="20">
        <v>128</v>
      </c>
      <c r="I213" s="4">
        <f t="shared" si="79"/>
        <v>2.9948525970987365</v>
      </c>
      <c r="J213" s="4">
        <f t="shared" si="80"/>
        <v>3.4538586076632489</v>
      </c>
      <c r="K213" s="20">
        <v>51</v>
      </c>
      <c r="L213" s="4">
        <f t="shared" si="81"/>
        <v>2.4355300859598854</v>
      </c>
      <c r="M213" s="4">
        <f t="shared" si="82"/>
        <v>2.7945205479452055</v>
      </c>
    </row>
    <row r="214" spans="1:13" ht="15" customHeight="1">
      <c r="B214" s="43" t="s">
        <v>257</v>
      </c>
      <c r="E214" s="20">
        <v>53</v>
      </c>
      <c r="F214" s="4">
        <f t="shared" si="77"/>
        <v>0.83215575443554723</v>
      </c>
      <c r="G214" s="4">
        <f t="shared" si="78"/>
        <v>0.95823540047007771</v>
      </c>
      <c r="H214" s="20">
        <v>45</v>
      </c>
      <c r="I214" s="4">
        <f t="shared" si="79"/>
        <v>1.0528778661675244</v>
      </c>
      <c r="J214" s="4">
        <f t="shared" si="80"/>
        <v>1.2142471667566108</v>
      </c>
      <c r="K214" s="20">
        <v>8</v>
      </c>
      <c r="L214" s="4">
        <f t="shared" si="81"/>
        <v>0.38204393505253104</v>
      </c>
      <c r="M214" s="4">
        <f t="shared" si="82"/>
        <v>0.43835616438356162</v>
      </c>
    </row>
    <row r="215" spans="1:13" ht="15" customHeight="1">
      <c r="B215" s="43" t="s">
        <v>256</v>
      </c>
      <c r="E215" s="20">
        <v>51</v>
      </c>
      <c r="F215" s="4">
        <f t="shared" si="77"/>
        <v>0.80075365049458314</v>
      </c>
      <c r="G215" s="4">
        <f t="shared" si="78"/>
        <v>0.92207557403724461</v>
      </c>
      <c r="H215" s="20">
        <v>39</v>
      </c>
      <c r="I215" s="4">
        <f t="shared" si="79"/>
        <v>0.91249415067852135</v>
      </c>
      <c r="J215" s="4">
        <f t="shared" si="80"/>
        <v>1.0523475445223962</v>
      </c>
      <c r="K215" s="20">
        <v>12</v>
      </c>
      <c r="L215" s="4">
        <f t="shared" si="81"/>
        <v>0.57306590257879653</v>
      </c>
      <c r="M215" s="4">
        <f t="shared" si="82"/>
        <v>0.65753424657534254</v>
      </c>
    </row>
    <row r="216" spans="1:13" ht="15" customHeight="1">
      <c r="B216" s="43" t="s">
        <v>508</v>
      </c>
      <c r="E216" s="20">
        <v>24</v>
      </c>
      <c r="F216" s="4">
        <f t="shared" si="77"/>
        <v>0.37682524729156852</v>
      </c>
      <c r="G216" s="52" t="s">
        <v>6</v>
      </c>
      <c r="H216" s="20">
        <v>13</v>
      </c>
      <c r="I216" s="4">
        <f t="shared" si="79"/>
        <v>0.30416471689284047</v>
      </c>
      <c r="J216" s="52" t="s">
        <v>6</v>
      </c>
      <c r="K216" s="20">
        <v>11</v>
      </c>
      <c r="L216" s="4">
        <f t="shared" si="81"/>
        <v>0.52531041069723017</v>
      </c>
      <c r="M216" s="52" t="s">
        <v>6</v>
      </c>
    </row>
    <row r="217" spans="1:13" ht="15" customHeight="1">
      <c r="B217" s="44" t="s">
        <v>0</v>
      </c>
      <c r="C217" s="45"/>
      <c r="D217" s="45"/>
      <c r="E217" s="21">
        <v>814</v>
      </c>
      <c r="F217" s="5">
        <f t="shared" si="77"/>
        <v>12.780656303972366</v>
      </c>
      <c r="G217" s="47" t="s">
        <v>819</v>
      </c>
      <c r="H217" s="21">
        <v>555</v>
      </c>
      <c r="I217" s="5">
        <f t="shared" si="79"/>
        <v>12.985493682732804</v>
      </c>
      <c r="J217" s="47" t="s">
        <v>819</v>
      </c>
      <c r="K217" s="21">
        <v>258</v>
      </c>
      <c r="L217" s="5">
        <f t="shared" si="81"/>
        <v>12.320916905444127</v>
      </c>
      <c r="M217" s="47" t="s">
        <v>819</v>
      </c>
    </row>
    <row r="218" spans="1:13" ht="15" customHeight="1">
      <c r="B218" s="48" t="s">
        <v>1</v>
      </c>
      <c r="C218" s="32"/>
      <c r="D218" s="33"/>
      <c r="E218" s="49">
        <f>SUM(E207:E217)</f>
        <v>6369</v>
      </c>
      <c r="F218" s="6">
        <f>IF(SUM(F207:F217)&gt;100,"－",SUM(F207:F217))</f>
        <v>100</v>
      </c>
      <c r="G218" s="6">
        <f>IF(SUM(G207:G217)&gt;100,"－",SUM(G207:G217))</f>
        <v>100</v>
      </c>
      <c r="H218" s="49">
        <f t="shared" ref="H218" si="83">SUM(H207:H217)</f>
        <v>4274</v>
      </c>
      <c r="I218" s="6">
        <f>IF(SUM(I207:I217)&gt;100,"－",SUM(I207:I217))</f>
        <v>100.00000000000001</v>
      </c>
      <c r="J218" s="6">
        <f>IF(SUM(J207:J217)&gt;100,"－",SUM(J207:J217))</f>
        <v>99.999999999999986</v>
      </c>
      <c r="K218" s="49">
        <f t="shared" ref="K218" si="84">SUM(K207:K217)</f>
        <v>2094</v>
      </c>
      <c r="L218" s="6">
        <f t="shared" ref="L218:M218" si="85">IF(SUM(L207:L217)&gt;100,"－",SUM(L207:L217))</f>
        <v>99.999999999999986</v>
      </c>
      <c r="M218" s="6">
        <f t="shared" si="85"/>
        <v>100</v>
      </c>
    </row>
    <row r="219" spans="1:13" ht="15" customHeight="1">
      <c r="B219" s="48" t="s">
        <v>512</v>
      </c>
      <c r="C219" s="32"/>
      <c r="D219" s="33"/>
      <c r="E219" s="50">
        <v>2.6340083167600796</v>
      </c>
      <c r="F219" s="35"/>
      <c r="G219" s="35"/>
      <c r="H219" s="50">
        <v>2.6813545601726929</v>
      </c>
      <c r="I219" s="35"/>
      <c r="J219" s="35"/>
      <c r="K219" s="50">
        <v>2.5378630136986304</v>
      </c>
      <c r="L219" s="35"/>
      <c r="M219" s="35"/>
    </row>
    <row r="220" spans="1:13" ht="15" customHeight="1">
      <c r="B220" s="48" t="s">
        <v>513</v>
      </c>
      <c r="C220" s="32"/>
      <c r="D220" s="33"/>
      <c r="E220" s="58">
        <v>100</v>
      </c>
      <c r="F220" s="35"/>
      <c r="G220" s="35"/>
      <c r="H220" s="58">
        <v>41</v>
      </c>
      <c r="I220" s="35"/>
      <c r="J220" s="35"/>
      <c r="K220" s="58">
        <v>100</v>
      </c>
      <c r="L220" s="35"/>
      <c r="M220" s="35"/>
    </row>
    <row r="221" spans="1:13" ht="15" customHeight="1">
      <c r="B221" s="91"/>
      <c r="C221" s="70"/>
      <c r="D221" s="67"/>
      <c r="E221" s="15"/>
      <c r="F221" s="15"/>
      <c r="G221" s="15"/>
      <c r="H221" s="15"/>
      <c r="I221" s="15"/>
      <c r="J221" s="15"/>
      <c r="K221" s="15"/>
      <c r="L221" s="15"/>
      <c r="M221" s="55"/>
    </row>
    <row r="222" spans="1:13" ht="15" customHeight="1">
      <c r="A222" s="1" t="s">
        <v>514</v>
      </c>
      <c r="B222" s="91"/>
      <c r="C222" s="70"/>
      <c r="D222" s="67"/>
      <c r="E222" s="15"/>
      <c r="F222" s="15"/>
      <c r="G222" s="15"/>
      <c r="H222" s="15"/>
      <c r="I222" s="15"/>
      <c r="J222" s="15"/>
      <c r="K222" s="15"/>
      <c r="L222" s="15"/>
      <c r="M222" s="40" t="s">
        <v>469</v>
      </c>
    </row>
    <row r="223" spans="1:13" ht="12" customHeight="1">
      <c r="B223" s="41"/>
      <c r="C223" s="42"/>
      <c r="D223" s="118"/>
      <c r="E223" s="31"/>
      <c r="F223" s="103" t="s">
        <v>5</v>
      </c>
      <c r="G223" s="33"/>
      <c r="H223" s="31"/>
      <c r="I223" s="103" t="s">
        <v>62</v>
      </c>
      <c r="J223" s="33"/>
      <c r="K223" s="31"/>
      <c r="L223" s="103" t="s">
        <v>820</v>
      </c>
      <c r="M223" s="33"/>
    </row>
    <row r="224" spans="1:13" ht="22.5" customHeight="1">
      <c r="B224" s="43"/>
      <c r="D224" s="119"/>
      <c r="E224" s="38" t="s">
        <v>2</v>
      </c>
      <c r="F224" s="38" t="s">
        <v>3</v>
      </c>
      <c r="G224" s="38" t="s">
        <v>505</v>
      </c>
      <c r="H224" s="38" t="s">
        <v>2</v>
      </c>
      <c r="I224" s="38" t="s">
        <v>3</v>
      </c>
      <c r="J224" s="38" t="s">
        <v>505</v>
      </c>
      <c r="K224" s="38" t="s">
        <v>2</v>
      </c>
      <c r="L224" s="38" t="s">
        <v>3</v>
      </c>
      <c r="M224" s="38" t="s">
        <v>505</v>
      </c>
    </row>
    <row r="225" spans="2:13" ht="12" customHeight="1">
      <c r="B225" s="44"/>
      <c r="C225" s="45"/>
      <c r="D225" s="120"/>
      <c r="E225" s="46"/>
      <c r="F225" s="2">
        <f>$E$14</f>
        <v>6369</v>
      </c>
      <c r="G225" s="2">
        <f>F225-E236-E235</f>
        <v>5302</v>
      </c>
      <c r="H225" s="46"/>
      <c r="I225" s="2">
        <f>$H$14</f>
        <v>4274</v>
      </c>
      <c r="J225" s="2">
        <f>I225-H236-H235</f>
        <v>3564</v>
      </c>
      <c r="K225" s="46"/>
      <c r="L225" s="2">
        <f>$K$14</f>
        <v>2094</v>
      </c>
      <c r="M225" s="2">
        <f>L225-K236-K235</f>
        <v>1738</v>
      </c>
    </row>
    <row r="226" spans="2:13" ht="15" customHeight="1">
      <c r="B226" s="43" t="s">
        <v>739</v>
      </c>
      <c r="E226" s="19">
        <v>1418</v>
      </c>
      <c r="F226" s="3">
        <f t="shared" ref="F226:F236" si="86">E226/F$225*100</f>
        <v>22.264091694143506</v>
      </c>
      <c r="G226" s="3">
        <f t="shared" ref="G226:G234" si="87">E226/G$225*100</f>
        <v>26.744624669935874</v>
      </c>
      <c r="H226" s="19">
        <v>986</v>
      </c>
      <c r="I226" s="3">
        <f t="shared" ref="I226:I236" si="88">H226/I$225*100</f>
        <v>23.069723912026205</v>
      </c>
      <c r="J226" s="3">
        <f t="shared" ref="J226:J234" si="89">H226/J$225*100</f>
        <v>27.665544332210999</v>
      </c>
      <c r="K226" s="19">
        <v>432</v>
      </c>
      <c r="L226" s="3">
        <f t="shared" ref="L226:L236" si="90">K226/L$225*100</f>
        <v>20.630372492836678</v>
      </c>
      <c r="M226" s="3">
        <f t="shared" ref="M226:M234" si="91">K226/M$225*100</f>
        <v>24.856156501726122</v>
      </c>
    </row>
    <row r="227" spans="2:13" ht="15" customHeight="1">
      <c r="B227" s="43" t="s">
        <v>251</v>
      </c>
      <c r="E227" s="20">
        <v>1087</v>
      </c>
      <c r="F227" s="4">
        <f t="shared" si="86"/>
        <v>17.067043491913957</v>
      </c>
      <c r="G227" s="4">
        <f t="shared" si="87"/>
        <v>20.501697472651831</v>
      </c>
      <c r="H227" s="20">
        <v>745</v>
      </c>
      <c r="I227" s="4">
        <f t="shared" si="88"/>
        <v>17.430978006551239</v>
      </c>
      <c r="J227" s="4">
        <f t="shared" si="89"/>
        <v>20.903479236812569</v>
      </c>
      <c r="K227" s="20">
        <v>342</v>
      </c>
      <c r="L227" s="4">
        <f t="shared" si="90"/>
        <v>16.332378223495702</v>
      </c>
      <c r="M227" s="4">
        <f t="shared" si="91"/>
        <v>19.677790563866512</v>
      </c>
    </row>
    <row r="228" spans="2:13" ht="15" customHeight="1">
      <c r="B228" s="43" t="s">
        <v>252</v>
      </c>
      <c r="E228" s="20">
        <v>918</v>
      </c>
      <c r="F228" s="4">
        <f t="shared" si="86"/>
        <v>14.413565708902496</v>
      </c>
      <c r="G228" s="4">
        <f t="shared" si="87"/>
        <v>17.314221048660883</v>
      </c>
      <c r="H228" s="20">
        <v>571</v>
      </c>
      <c r="I228" s="4">
        <f t="shared" si="88"/>
        <v>13.359850257370146</v>
      </c>
      <c r="J228" s="4">
        <f t="shared" si="89"/>
        <v>16.021324354657686</v>
      </c>
      <c r="K228" s="20">
        <v>347</v>
      </c>
      <c r="L228" s="4">
        <f t="shared" si="90"/>
        <v>16.571155682903534</v>
      </c>
      <c r="M228" s="4">
        <f t="shared" si="91"/>
        <v>19.965477560414268</v>
      </c>
    </row>
    <row r="229" spans="2:13" ht="15" customHeight="1">
      <c r="B229" s="43" t="s">
        <v>253</v>
      </c>
      <c r="E229" s="20">
        <v>595</v>
      </c>
      <c r="F229" s="4">
        <f t="shared" si="86"/>
        <v>9.3421259224368036</v>
      </c>
      <c r="G229" s="4">
        <f t="shared" si="87"/>
        <v>11.222180309317238</v>
      </c>
      <c r="H229" s="20">
        <v>394</v>
      </c>
      <c r="I229" s="4">
        <f t="shared" si="88"/>
        <v>9.2185306504445474</v>
      </c>
      <c r="J229" s="4">
        <f t="shared" si="89"/>
        <v>11.054994388327721</v>
      </c>
      <c r="K229" s="20">
        <v>201</v>
      </c>
      <c r="L229" s="4">
        <f t="shared" si="90"/>
        <v>9.5988538681948423</v>
      </c>
      <c r="M229" s="4">
        <f t="shared" si="91"/>
        <v>11.565017261219793</v>
      </c>
    </row>
    <row r="230" spans="2:13" ht="15" customHeight="1">
      <c r="B230" s="43" t="s">
        <v>254</v>
      </c>
      <c r="E230" s="20">
        <v>329</v>
      </c>
      <c r="F230" s="4">
        <f t="shared" si="86"/>
        <v>5.165646098288585</v>
      </c>
      <c r="G230" s="4">
        <f t="shared" si="87"/>
        <v>6.2052055827989436</v>
      </c>
      <c r="H230" s="20">
        <v>193</v>
      </c>
      <c r="I230" s="4">
        <f t="shared" si="88"/>
        <v>4.5156761815629389</v>
      </c>
      <c r="J230" s="4">
        <f t="shared" si="89"/>
        <v>5.4152637485970825</v>
      </c>
      <c r="K230" s="20">
        <v>136</v>
      </c>
      <c r="L230" s="4">
        <f t="shared" si="90"/>
        <v>6.4947468958930274</v>
      </c>
      <c r="M230" s="4">
        <f t="shared" si="91"/>
        <v>7.8250863060989646</v>
      </c>
    </row>
    <row r="231" spans="2:13" ht="15" customHeight="1">
      <c r="B231" s="43" t="s">
        <v>255</v>
      </c>
      <c r="E231" s="20">
        <v>216</v>
      </c>
      <c r="F231" s="4">
        <f t="shared" si="86"/>
        <v>3.3914272256241169</v>
      </c>
      <c r="G231" s="4">
        <f t="shared" si="87"/>
        <v>4.0739343643907961</v>
      </c>
      <c r="H231" s="20">
        <v>142</v>
      </c>
      <c r="I231" s="4">
        <f t="shared" si="88"/>
        <v>3.3224145999064105</v>
      </c>
      <c r="J231" s="4">
        <f t="shared" si="89"/>
        <v>3.9842873176206508</v>
      </c>
      <c r="K231" s="20">
        <v>74</v>
      </c>
      <c r="L231" s="4">
        <f t="shared" si="90"/>
        <v>3.5339063992359123</v>
      </c>
      <c r="M231" s="4">
        <f t="shared" si="91"/>
        <v>4.2577675489067897</v>
      </c>
    </row>
    <row r="232" spans="2:13" ht="15" customHeight="1">
      <c r="B232" s="43" t="s">
        <v>258</v>
      </c>
      <c r="E232" s="20">
        <v>398</v>
      </c>
      <c r="F232" s="4">
        <f t="shared" si="86"/>
        <v>6.2490186842518449</v>
      </c>
      <c r="G232" s="4">
        <f t="shared" si="87"/>
        <v>7.5066012825348931</v>
      </c>
      <c r="H232" s="20">
        <v>282</v>
      </c>
      <c r="I232" s="4">
        <f t="shared" si="88"/>
        <v>6.5980346279831545</v>
      </c>
      <c r="J232" s="4">
        <f t="shared" si="89"/>
        <v>7.9124579124579126</v>
      </c>
      <c r="K232" s="20">
        <v>116</v>
      </c>
      <c r="L232" s="4">
        <f t="shared" si="90"/>
        <v>5.5396370582617003</v>
      </c>
      <c r="M232" s="4">
        <f t="shared" si="91"/>
        <v>6.6743383199079398</v>
      </c>
    </row>
    <row r="233" spans="2:13" ht="15" customHeight="1">
      <c r="B233" s="43" t="s">
        <v>257</v>
      </c>
      <c r="E233" s="20">
        <v>173</v>
      </c>
      <c r="F233" s="4">
        <f t="shared" si="86"/>
        <v>2.71628199089339</v>
      </c>
      <c r="G233" s="4">
        <f t="shared" si="87"/>
        <v>3.2629196529611466</v>
      </c>
      <c r="H233" s="20">
        <v>121</v>
      </c>
      <c r="I233" s="4">
        <f t="shared" si="88"/>
        <v>2.8310715956948993</v>
      </c>
      <c r="J233" s="4">
        <f t="shared" si="89"/>
        <v>3.3950617283950617</v>
      </c>
      <c r="K233" s="20">
        <v>52</v>
      </c>
      <c r="L233" s="4">
        <f t="shared" si="90"/>
        <v>2.483285577841452</v>
      </c>
      <c r="M233" s="4">
        <f t="shared" si="91"/>
        <v>2.991944764096663</v>
      </c>
    </row>
    <row r="234" spans="2:13" ht="15" customHeight="1">
      <c r="B234" s="43" t="s">
        <v>359</v>
      </c>
      <c r="E234" s="20">
        <v>168</v>
      </c>
      <c r="F234" s="4">
        <f t="shared" si="86"/>
        <v>2.6377767310409799</v>
      </c>
      <c r="G234" s="4">
        <f t="shared" si="87"/>
        <v>3.1686156167483972</v>
      </c>
      <c r="H234" s="20">
        <v>130</v>
      </c>
      <c r="I234" s="4">
        <f t="shared" si="88"/>
        <v>3.0416471689284044</v>
      </c>
      <c r="J234" s="4">
        <f t="shared" si="89"/>
        <v>3.6475869809203143</v>
      </c>
      <c r="K234" s="20">
        <v>38</v>
      </c>
      <c r="L234" s="4">
        <f t="shared" si="90"/>
        <v>1.8147086914995225</v>
      </c>
      <c r="M234" s="4">
        <f t="shared" si="91"/>
        <v>2.186421173762946</v>
      </c>
    </row>
    <row r="235" spans="2:13" ht="15" customHeight="1">
      <c r="B235" s="43" t="s">
        <v>360</v>
      </c>
      <c r="E235" s="20">
        <v>160</v>
      </c>
      <c r="F235" s="4">
        <f t="shared" si="86"/>
        <v>2.5121683152771235</v>
      </c>
      <c r="G235" s="52" t="s">
        <v>6</v>
      </c>
      <c r="H235" s="20">
        <v>130</v>
      </c>
      <c r="I235" s="4">
        <f t="shared" si="88"/>
        <v>3.0416471689284044</v>
      </c>
      <c r="J235" s="52" t="s">
        <v>6</v>
      </c>
      <c r="K235" s="20">
        <v>30</v>
      </c>
      <c r="L235" s="4">
        <f t="shared" si="90"/>
        <v>1.4326647564469914</v>
      </c>
      <c r="M235" s="52" t="s">
        <v>6</v>
      </c>
    </row>
    <row r="236" spans="2:13" ht="15" customHeight="1">
      <c r="B236" s="44" t="s">
        <v>484</v>
      </c>
      <c r="C236" s="45"/>
      <c r="D236" s="45"/>
      <c r="E236" s="21">
        <v>907</v>
      </c>
      <c r="F236" s="5">
        <f t="shared" si="86"/>
        <v>14.240854137227194</v>
      </c>
      <c r="G236" s="47" t="s">
        <v>819</v>
      </c>
      <c r="H236" s="21">
        <v>580</v>
      </c>
      <c r="I236" s="5">
        <f t="shared" si="88"/>
        <v>13.57042583060365</v>
      </c>
      <c r="J236" s="47" t="s">
        <v>819</v>
      </c>
      <c r="K236" s="21">
        <v>326</v>
      </c>
      <c r="L236" s="5">
        <f t="shared" si="90"/>
        <v>15.56829035339064</v>
      </c>
      <c r="M236" s="47" t="s">
        <v>819</v>
      </c>
    </row>
    <row r="237" spans="2:13" ht="15" customHeight="1">
      <c r="B237" s="48" t="s">
        <v>1</v>
      </c>
      <c r="C237" s="32"/>
      <c r="D237" s="33"/>
      <c r="E237" s="49">
        <f>SUM(E226:E236)</f>
        <v>6369</v>
      </c>
      <c r="F237" s="6">
        <f>IF(SUM(F226:F236)&gt;100,"－",SUM(F226:F236))</f>
        <v>100.00000000000001</v>
      </c>
      <c r="G237" s="6">
        <f>IF(SUM(G226:G236)&gt;100,"－",SUM(G226:G236))</f>
        <v>99.999999999999986</v>
      </c>
      <c r="H237" s="49">
        <f t="shared" ref="H237" si="92">SUM(H226:H236)</f>
        <v>4274</v>
      </c>
      <c r="I237" s="6">
        <f>IF(SUM(I226:I236)&gt;100,"－",SUM(I226:I236))</f>
        <v>100.00000000000001</v>
      </c>
      <c r="J237" s="6">
        <f>IF(SUM(J226:J236)&gt;100,"－",SUM(J226:J236))</f>
        <v>100</v>
      </c>
      <c r="K237" s="49">
        <f t="shared" ref="K237" si="93">SUM(K226:K236)</f>
        <v>2094</v>
      </c>
      <c r="L237" s="6">
        <f t="shared" ref="L237:M237" si="94">IF(SUM(L226:L236)&gt;100,"－",SUM(L226:L236))</f>
        <v>100.00000000000001</v>
      </c>
      <c r="M237" s="6">
        <f t="shared" si="94"/>
        <v>100</v>
      </c>
    </row>
    <row r="238" spans="2:13" ht="15" customHeight="1">
      <c r="B238" s="48" t="s">
        <v>512</v>
      </c>
      <c r="C238" s="32"/>
      <c r="D238" s="33"/>
      <c r="E238" s="50">
        <v>5.6056865562227935</v>
      </c>
      <c r="F238" s="35"/>
      <c r="G238" s="35"/>
      <c r="H238" s="50">
        <v>5.8844883436080666</v>
      </c>
      <c r="I238" s="35"/>
      <c r="J238" s="35"/>
      <c r="K238" s="50">
        <v>5.0231674371044717</v>
      </c>
      <c r="L238" s="35"/>
      <c r="M238" s="35"/>
    </row>
    <row r="239" spans="2:13" ht="15" customHeight="1">
      <c r="B239" s="48" t="s">
        <v>513</v>
      </c>
      <c r="C239" s="32"/>
      <c r="D239" s="33"/>
      <c r="E239" s="58">
        <v>200</v>
      </c>
      <c r="F239" s="35"/>
      <c r="G239" s="35"/>
      <c r="H239" s="58">
        <v>200</v>
      </c>
      <c r="I239" s="35"/>
      <c r="J239" s="35"/>
      <c r="K239" s="58">
        <v>200</v>
      </c>
      <c r="L239" s="35"/>
      <c r="M239" s="35"/>
    </row>
    <row r="240" spans="2:13" ht="15" customHeight="1">
      <c r="B240" s="91"/>
      <c r="C240" s="56"/>
      <c r="D240" s="56"/>
      <c r="E240" s="36"/>
      <c r="F240" s="35"/>
      <c r="G240" s="35"/>
      <c r="H240" s="36"/>
      <c r="I240" s="35"/>
      <c r="J240" s="35"/>
      <c r="K240" s="36"/>
      <c r="L240" s="35"/>
      <c r="M240" s="35"/>
    </row>
    <row r="241" spans="1:13" ht="13.5" customHeight="1">
      <c r="A241" s="108" t="s">
        <v>691</v>
      </c>
      <c r="B241" s="24"/>
      <c r="H241" s="1"/>
    </row>
    <row r="242" spans="1:13" ht="15" customHeight="1">
      <c r="A242" s="1" t="s">
        <v>690</v>
      </c>
      <c r="B242" s="24"/>
    </row>
    <row r="243" spans="1:13" ht="12" customHeight="1">
      <c r="B243" s="41"/>
      <c r="C243" s="42"/>
      <c r="D243" s="118"/>
      <c r="E243" s="31"/>
      <c r="F243" s="103" t="s">
        <v>5</v>
      </c>
      <c r="G243" s="33"/>
      <c r="H243" s="31"/>
      <c r="I243" s="103" t="s">
        <v>62</v>
      </c>
      <c r="J243" s="33"/>
      <c r="K243" s="31"/>
      <c r="L243" s="103" t="s">
        <v>820</v>
      </c>
      <c r="M243" s="33"/>
    </row>
    <row r="244" spans="1:13" ht="22.5" customHeight="1">
      <c r="B244" s="43"/>
      <c r="D244" s="119"/>
      <c r="E244" s="38" t="s">
        <v>2</v>
      </c>
      <c r="F244" s="38" t="s">
        <v>3</v>
      </c>
      <c r="G244" s="38" t="s">
        <v>505</v>
      </c>
      <c r="H244" s="38" t="s">
        <v>2</v>
      </c>
      <c r="I244" s="38" t="s">
        <v>3</v>
      </c>
      <c r="J244" s="38" t="s">
        <v>505</v>
      </c>
      <c r="K244" s="38" t="s">
        <v>2</v>
      </c>
      <c r="L244" s="38" t="s">
        <v>3</v>
      </c>
      <c r="M244" s="38" t="s">
        <v>505</v>
      </c>
    </row>
    <row r="245" spans="1:13" ht="12" customHeight="1">
      <c r="B245" s="44"/>
      <c r="C245" s="45"/>
      <c r="D245" s="120"/>
      <c r="E245" s="46"/>
      <c r="F245" s="2">
        <f>$E$14-E169</f>
        <v>6332</v>
      </c>
      <c r="G245" s="2">
        <f>F245-E257</f>
        <v>5463</v>
      </c>
      <c r="H245" s="46"/>
      <c r="I245" s="2">
        <f>$H$14-H169</f>
        <v>4237</v>
      </c>
      <c r="J245" s="2">
        <f>I245-H257</f>
        <v>3655</v>
      </c>
      <c r="K245" s="46"/>
      <c r="L245" s="2">
        <f>$K$14-K169</f>
        <v>2094</v>
      </c>
      <c r="M245" s="2">
        <f>L245-K257</f>
        <v>1808</v>
      </c>
    </row>
    <row r="246" spans="1:13" ht="15" customHeight="1">
      <c r="B246" s="43" t="s">
        <v>822</v>
      </c>
      <c r="E246" s="19">
        <v>1388</v>
      </c>
      <c r="F246" s="3">
        <f t="shared" ref="F246:F257" si="95">E246/F$245*100</f>
        <v>21.920404295641188</v>
      </c>
      <c r="G246" s="3">
        <f t="shared" ref="G246:G256" si="96">E246/G$245*100</f>
        <v>25.407285374336446</v>
      </c>
      <c r="H246" s="19">
        <v>953</v>
      </c>
      <c r="I246" s="3">
        <f t="shared" ref="I246:I257" si="97">H246/I$245*100</f>
        <v>22.492329478404532</v>
      </c>
      <c r="J246" s="3">
        <f t="shared" ref="J246:J256" si="98">H246/J$245*100</f>
        <v>26.073871409028726</v>
      </c>
      <c r="K246" s="19">
        <v>435</v>
      </c>
      <c r="L246" s="3">
        <f t="shared" ref="L246:L257" si="99">K246/L$245*100</f>
        <v>20.773638968481375</v>
      </c>
      <c r="M246" s="3">
        <f t="shared" ref="M246:M256" si="100">K246/M$245*100</f>
        <v>24.059734513274336</v>
      </c>
    </row>
    <row r="247" spans="1:13" ht="15" customHeight="1">
      <c r="B247" s="43" t="s">
        <v>311</v>
      </c>
      <c r="E247" s="20">
        <v>402</v>
      </c>
      <c r="F247" s="4">
        <f t="shared" si="95"/>
        <v>6.34870499052432</v>
      </c>
      <c r="G247" s="4">
        <f t="shared" si="96"/>
        <v>7.3585941790225151</v>
      </c>
      <c r="H247" s="20">
        <v>373</v>
      </c>
      <c r="I247" s="4">
        <f t="shared" si="97"/>
        <v>8.8033986311069157</v>
      </c>
      <c r="J247" s="4">
        <f t="shared" si="98"/>
        <v>10.205198358413133</v>
      </c>
      <c r="K247" s="20">
        <v>29</v>
      </c>
      <c r="L247" s="4">
        <f t="shared" si="99"/>
        <v>1.3849092645654251</v>
      </c>
      <c r="M247" s="4">
        <f t="shared" si="100"/>
        <v>1.6039823008849559</v>
      </c>
    </row>
    <row r="248" spans="1:13" ht="15" customHeight="1">
      <c r="B248" s="43" t="s">
        <v>312</v>
      </c>
      <c r="E248" s="20">
        <v>589</v>
      </c>
      <c r="F248" s="4">
        <f t="shared" si="95"/>
        <v>9.3019583070120024</v>
      </c>
      <c r="G248" s="4">
        <f t="shared" si="96"/>
        <v>10.781621819513088</v>
      </c>
      <c r="H248" s="20">
        <v>476</v>
      </c>
      <c r="I248" s="4">
        <f t="shared" si="97"/>
        <v>11.234363936747698</v>
      </c>
      <c r="J248" s="4">
        <f t="shared" si="98"/>
        <v>13.023255813953488</v>
      </c>
      <c r="K248" s="20">
        <v>113</v>
      </c>
      <c r="L248" s="4">
        <f t="shared" si="99"/>
        <v>5.396370582617001</v>
      </c>
      <c r="M248" s="4">
        <f t="shared" si="100"/>
        <v>6.25</v>
      </c>
    </row>
    <row r="249" spans="1:13" ht="15" customHeight="1">
      <c r="B249" s="43" t="s">
        <v>313</v>
      </c>
      <c r="E249" s="20">
        <v>575</v>
      </c>
      <c r="F249" s="4">
        <f t="shared" si="95"/>
        <v>9.0808591282375239</v>
      </c>
      <c r="G249" s="4">
        <f t="shared" si="96"/>
        <v>10.525352370492405</v>
      </c>
      <c r="H249" s="20">
        <v>390</v>
      </c>
      <c r="I249" s="4">
        <f t="shared" si="97"/>
        <v>9.2046259145621914</v>
      </c>
      <c r="J249" s="4">
        <f t="shared" si="98"/>
        <v>10.6703146374829</v>
      </c>
      <c r="K249" s="20">
        <v>185</v>
      </c>
      <c r="L249" s="4">
        <f t="shared" si="99"/>
        <v>8.8347659980897806</v>
      </c>
      <c r="M249" s="4">
        <f t="shared" si="100"/>
        <v>10.232300884955754</v>
      </c>
    </row>
    <row r="250" spans="1:13" ht="15" customHeight="1">
      <c r="B250" s="43" t="s">
        <v>314</v>
      </c>
      <c r="E250" s="20">
        <v>382</v>
      </c>
      <c r="F250" s="4">
        <f t="shared" si="95"/>
        <v>6.032849020846494</v>
      </c>
      <c r="G250" s="4">
        <f t="shared" si="96"/>
        <v>6.9924949661358236</v>
      </c>
      <c r="H250" s="20">
        <v>222</v>
      </c>
      <c r="I250" s="4">
        <f t="shared" si="97"/>
        <v>5.2395562898277088</v>
      </c>
      <c r="J250" s="4">
        <f t="shared" si="98"/>
        <v>6.0738714090287278</v>
      </c>
      <c r="K250" s="20">
        <v>160</v>
      </c>
      <c r="L250" s="4">
        <f t="shared" si="99"/>
        <v>7.6408787010506209</v>
      </c>
      <c r="M250" s="4">
        <f t="shared" si="100"/>
        <v>8.8495575221238933</v>
      </c>
    </row>
    <row r="251" spans="1:13" ht="15" customHeight="1">
      <c r="B251" s="43" t="s">
        <v>476</v>
      </c>
      <c r="E251" s="20">
        <v>161</v>
      </c>
      <c r="F251" s="4">
        <f t="shared" si="95"/>
        <v>2.5426405559065066</v>
      </c>
      <c r="G251" s="4">
        <f t="shared" si="96"/>
        <v>2.9470986637378731</v>
      </c>
      <c r="H251" s="20">
        <v>106</v>
      </c>
      <c r="I251" s="4">
        <f t="shared" si="97"/>
        <v>2.5017701203681848</v>
      </c>
      <c r="J251" s="4">
        <f t="shared" si="98"/>
        <v>2.9001367989056086</v>
      </c>
      <c r="K251" s="20">
        <v>55</v>
      </c>
      <c r="L251" s="4">
        <f t="shared" si="99"/>
        <v>2.6265520534861508</v>
      </c>
      <c r="M251" s="4">
        <f t="shared" si="100"/>
        <v>3.0420353982300883</v>
      </c>
    </row>
    <row r="252" spans="1:13" ht="15" customHeight="1">
      <c r="B252" s="43" t="s">
        <v>477</v>
      </c>
      <c r="E252" s="20">
        <v>371</v>
      </c>
      <c r="F252" s="4">
        <f t="shared" si="95"/>
        <v>5.8591282375236888</v>
      </c>
      <c r="G252" s="4">
        <f t="shared" si="96"/>
        <v>6.7911403990481416</v>
      </c>
      <c r="H252" s="20">
        <v>201</v>
      </c>
      <c r="I252" s="4">
        <f t="shared" si="97"/>
        <v>4.7439225867358976</v>
      </c>
      <c r="J252" s="4">
        <f t="shared" si="98"/>
        <v>5.4993160054719565</v>
      </c>
      <c r="K252" s="20">
        <v>170</v>
      </c>
      <c r="L252" s="4">
        <f t="shared" si="99"/>
        <v>8.1184336198662841</v>
      </c>
      <c r="M252" s="4">
        <f t="shared" si="100"/>
        <v>9.4026548672566364</v>
      </c>
    </row>
    <row r="253" spans="1:13" ht="15" customHeight="1">
      <c r="B253" s="43" t="s">
        <v>478</v>
      </c>
      <c r="E253" s="20">
        <v>260</v>
      </c>
      <c r="F253" s="4">
        <f t="shared" si="95"/>
        <v>4.10612760581175</v>
      </c>
      <c r="G253" s="4">
        <f t="shared" si="96"/>
        <v>4.7592897675269992</v>
      </c>
      <c r="H253" s="20">
        <v>142</v>
      </c>
      <c r="I253" s="4">
        <f t="shared" si="97"/>
        <v>3.3514278970970026</v>
      </c>
      <c r="J253" s="4">
        <f t="shared" si="98"/>
        <v>3.8850889192886457</v>
      </c>
      <c r="K253" s="20">
        <v>118</v>
      </c>
      <c r="L253" s="4">
        <f t="shared" si="99"/>
        <v>5.6351480420248334</v>
      </c>
      <c r="M253" s="4">
        <f t="shared" si="100"/>
        <v>6.5265486725663724</v>
      </c>
    </row>
    <row r="254" spans="1:13" ht="15" customHeight="1">
      <c r="B254" s="43" t="s">
        <v>489</v>
      </c>
      <c r="E254" s="20">
        <v>186</v>
      </c>
      <c r="F254" s="4">
        <f t="shared" si="95"/>
        <v>2.9374605180037903</v>
      </c>
      <c r="G254" s="4">
        <f t="shared" si="96"/>
        <v>3.4047226798462384</v>
      </c>
      <c r="H254" s="20">
        <v>109</v>
      </c>
      <c r="I254" s="4">
        <f t="shared" si="97"/>
        <v>2.5725749350955862</v>
      </c>
      <c r="J254" s="4">
        <f t="shared" si="98"/>
        <v>2.982216142270862</v>
      </c>
      <c r="K254" s="20">
        <v>77</v>
      </c>
      <c r="L254" s="4">
        <f t="shared" si="99"/>
        <v>3.6771728748806112</v>
      </c>
      <c r="M254" s="4">
        <f t="shared" si="100"/>
        <v>4.2588495575221232</v>
      </c>
    </row>
    <row r="255" spans="1:13" ht="15" customHeight="1">
      <c r="B255" s="43" t="s">
        <v>692</v>
      </c>
      <c r="E255" s="20">
        <v>302</v>
      </c>
      <c r="F255" s="4">
        <f t="shared" si="95"/>
        <v>4.7694251421351863</v>
      </c>
      <c r="G255" s="4">
        <f t="shared" si="96"/>
        <v>5.5280981145890538</v>
      </c>
      <c r="H255" s="20">
        <v>185</v>
      </c>
      <c r="I255" s="4">
        <f t="shared" si="97"/>
        <v>4.3662969081897565</v>
      </c>
      <c r="J255" s="4">
        <f t="shared" si="98"/>
        <v>5.0615595075239401</v>
      </c>
      <c r="K255" s="20">
        <v>117</v>
      </c>
      <c r="L255" s="4">
        <f t="shared" si="99"/>
        <v>5.5873925501432664</v>
      </c>
      <c r="M255" s="4">
        <f t="shared" si="100"/>
        <v>6.4712389380530979</v>
      </c>
    </row>
    <row r="256" spans="1:13" ht="15" customHeight="1">
      <c r="B256" s="43" t="s">
        <v>821</v>
      </c>
      <c r="E256" s="20">
        <v>847</v>
      </c>
      <c r="F256" s="4">
        <f t="shared" si="95"/>
        <v>13.376500315855969</v>
      </c>
      <c r="G256" s="4">
        <f t="shared" si="96"/>
        <v>15.504301665751418</v>
      </c>
      <c r="H256" s="20">
        <v>498</v>
      </c>
      <c r="I256" s="4">
        <f t="shared" si="97"/>
        <v>11.753599244748642</v>
      </c>
      <c r="J256" s="4">
        <f t="shared" si="98"/>
        <v>13.625170998632012</v>
      </c>
      <c r="K256" s="20">
        <v>349</v>
      </c>
      <c r="L256" s="4">
        <f t="shared" si="99"/>
        <v>16.666666666666664</v>
      </c>
      <c r="M256" s="4">
        <f t="shared" si="100"/>
        <v>19.303097345132745</v>
      </c>
    </row>
    <row r="257" spans="1:13" ht="15" customHeight="1">
      <c r="B257" s="44" t="s">
        <v>484</v>
      </c>
      <c r="C257" s="45"/>
      <c r="D257" s="45"/>
      <c r="E257" s="21">
        <v>869</v>
      </c>
      <c r="F257" s="5">
        <f t="shared" si="95"/>
        <v>13.723941882501578</v>
      </c>
      <c r="G257" s="47" t="s">
        <v>819</v>
      </c>
      <c r="H257" s="21">
        <v>582</v>
      </c>
      <c r="I257" s="5">
        <f t="shared" si="97"/>
        <v>13.736134057115883</v>
      </c>
      <c r="J257" s="47" t="s">
        <v>819</v>
      </c>
      <c r="K257" s="21">
        <v>286</v>
      </c>
      <c r="L257" s="5">
        <f t="shared" si="99"/>
        <v>13.658070678127984</v>
      </c>
      <c r="M257" s="47" t="s">
        <v>819</v>
      </c>
    </row>
    <row r="258" spans="1:13" ht="15" customHeight="1">
      <c r="B258" s="48" t="s">
        <v>1</v>
      </c>
      <c r="C258" s="32"/>
      <c r="D258" s="33"/>
      <c r="E258" s="49">
        <f>SUM(E246:E257)</f>
        <v>6332</v>
      </c>
      <c r="F258" s="6">
        <f>IF(SUM(F246:F257)&gt;100,"－",SUM(F246:F257))</f>
        <v>100</v>
      </c>
      <c r="G258" s="6">
        <f>IF(SUM(G246:G257)&gt;100,"－",SUM(G246:G257))</f>
        <v>100</v>
      </c>
      <c r="H258" s="49">
        <f>SUM(H246:H257)</f>
        <v>4237</v>
      </c>
      <c r="I258" s="6">
        <f>IF(SUM(I246:I257)&gt;100,"－",SUM(I246:I257))</f>
        <v>100</v>
      </c>
      <c r="J258" s="6">
        <f>IF(SUM(J246:J257)&gt;100,"－",SUM(J246:J257))</f>
        <v>100</v>
      </c>
      <c r="K258" s="49">
        <f>SUM(K246:K257)</f>
        <v>2094</v>
      </c>
      <c r="L258" s="6">
        <f>IF(SUM(L246:L257)&gt;100,"－",SUM(L246:L257))</f>
        <v>100</v>
      </c>
      <c r="M258" s="6">
        <f>IF(SUM(M246:M257)&gt;100,"－",SUM(M246:M257))</f>
        <v>100.00000000000001</v>
      </c>
    </row>
    <row r="259" spans="1:13" ht="15" customHeight="1">
      <c r="B259" s="48" t="s">
        <v>317</v>
      </c>
      <c r="C259" s="32"/>
      <c r="D259" s="33"/>
      <c r="E259" s="50">
        <v>37.313776690236338</v>
      </c>
      <c r="F259" s="35"/>
      <c r="G259" s="35"/>
      <c r="H259" s="50">
        <v>33.730487056738703</v>
      </c>
      <c r="I259" s="35"/>
      <c r="J259" s="35"/>
      <c r="K259" s="50">
        <v>44.557650368573192</v>
      </c>
      <c r="L259" s="35"/>
      <c r="M259" s="35"/>
    </row>
    <row r="260" spans="1:13" ht="15" customHeight="1">
      <c r="B260" s="91"/>
      <c r="C260" s="70"/>
      <c r="D260" s="67"/>
      <c r="E260" s="15"/>
      <c r="F260" s="15"/>
      <c r="G260" s="15"/>
      <c r="H260" s="15"/>
      <c r="I260" s="15"/>
      <c r="J260" s="15"/>
      <c r="K260" s="15"/>
      <c r="L260" s="15"/>
      <c r="M260" s="55"/>
    </row>
    <row r="261" spans="1:13" ht="15" customHeight="1">
      <c r="A261" s="1" t="s">
        <v>516</v>
      </c>
      <c r="B261" s="24"/>
    </row>
    <row r="262" spans="1:13" ht="12" customHeight="1">
      <c r="B262" s="41"/>
      <c r="C262" s="42"/>
      <c r="D262" s="118"/>
      <c r="E262" s="31"/>
      <c r="F262" s="103" t="s">
        <v>5</v>
      </c>
      <c r="G262" s="33"/>
      <c r="H262" s="31"/>
      <c r="I262" s="103" t="s">
        <v>62</v>
      </c>
      <c r="J262" s="33"/>
      <c r="K262" s="31"/>
      <c r="L262" s="103" t="s">
        <v>820</v>
      </c>
      <c r="M262" s="33"/>
    </row>
    <row r="263" spans="1:13" ht="22.5" customHeight="1">
      <c r="B263" s="43"/>
      <c r="D263" s="119"/>
      <c r="E263" s="38" t="s">
        <v>2</v>
      </c>
      <c r="F263" s="38" t="s">
        <v>3</v>
      </c>
      <c r="G263" s="38" t="s">
        <v>505</v>
      </c>
      <c r="H263" s="38" t="s">
        <v>2</v>
      </c>
      <c r="I263" s="38" t="s">
        <v>3</v>
      </c>
      <c r="J263" s="38" t="s">
        <v>505</v>
      </c>
      <c r="K263" s="38" t="s">
        <v>2</v>
      </c>
      <c r="L263" s="38" t="s">
        <v>3</v>
      </c>
      <c r="M263" s="38" t="s">
        <v>505</v>
      </c>
    </row>
    <row r="264" spans="1:13" ht="12" customHeight="1">
      <c r="B264" s="44"/>
      <c r="C264" s="45"/>
      <c r="D264" s="120"/>
      <c r="E264" s="46"/>
      <c r="F264" s="2">
        <f>$E$14</f>
        <v>6369</v>
      </c>
      <c r="G264" s="2">
        <f>F264-E273</f>
        <v>5542</v>
      </c>
      <c r="H264" s="46"/>
      <c r="I264" s="2">
        <f>$H$14</f>
        <v>4274</v>
      </c>
      <c r="J264" s="2">
        <f>I264-H273</f>
        <v>3728</v>
      </c>
      <c r="K264" s="46"/>
      <c r="L264" s="2">
        <f>$K$14</f>
        <v>2094</v>
      </c>
      <c r="M264" s="2">
        <f>L264-K273</f>
        <v>1814</v>
      </c>
    </row>
    <row r="265" spans="1:13" ht="15" customHeight="1">
      <c r="B265" s="43" t="s">
        <v>739</v>
      </c>
      <c r="E265" s="19">
        <v>1396</v>
      </c>
      <c r="F265" s="3">
        <f t="shared" ref="F265:F273" si="101">E265/F$264*100</f>
        <v>21.918668550792901</v>
      </c>
      <c r="G265" s="3">
        <f t="shared" ref="G265:G272" si="102">E265/G$264*100</f>
        <v>25.189462287982678</v>
      </c>
      <c r="H265" s="19">
        <v>737</v>
      </c>
      <c r="I265" s="3">
        <f t="shared" ref="I265:I273" si="103">H265/I$264*100</f>
        <v>17.24379971923257</v>
      </c>
      <c r="J265" s="3">
        <f t="shared" ref="J265:J272" si="104">H265/J$264*100</f>
        <v>19.769313304721031</v>
      </c>
      <c r="K265" s="19">
        <v>659</v>
      </c>
      <c r="L265" s="3">
        <f t="shared" ref="L265:L273" si="105">K265/L$264*100</f>
        <v>31.470869149952247</v>
      </c>
      <c r="M265" s="3">
        <f t="shared" ref="M265:M272" si="106">K265/M$264*100</f>
        <v>36.328555678059537</v>
      </c>
    </row>
    <row r="266" spans="1:13" ht="15" customHeight="1">
      <c r="B266" s="43" t="s">
        <v>251</v>
      </c>
      <c r="E266" s="20">
        <v>1936</v>
      </c>
      <c r="F266" s="4">
        <f t="shared" si="101"/>
        <v>30.397236614853195</v>
      </c>
      <c r="G266" s="4">
        <f t="shared" si="102"/>
        <v>34.933237098520394</v>
      </c>
      <c r="H266" s="20">
        <v>1099</v>
      </c>
      <c r="I266" s="4">
        <f t="shared" si="103"/>
        <v>25.713617220402433</v>
      </c>
      <c r="J266" s="4">
        <f t="shared" si="104"/>
        <v>29.47961373390558</v>
      </c>
      <c r="K266" s="20">
        <v>837</v>
      </c>
      <c r="L266" s="4">
        <f t="shared" si="105"/>
        <v>39.97134670487106</v>
      </c>
      <c r="M266" s="4">
        <f t="shared" si="106"/>
        <v>46.141124586549068</v>
      </c>
    </row>
    <row r="267" spans="1:13" ht="15" customHeight="1">
      <c r="B267" s="43" t="s">
        <v>259</v>
      </c>
      <c r="E267" s="20">
        <v>1303</v>
      </c>
      <c r="F267" s="4">
        <f t="shared" si="101"/>
        <v>20.458470717538074</v>
      </c>
      <c r="G267" s="4">
        <f t="shared" si="102"/>
        <v>23.51136773727896</v>
      </c>
      <c r="H267" s="20">
        <v>1059</v>
      </c>
      <c r="I267" s="4">
        <f t="shared" si="103"/>
        <v>24.777725783809078</v>
      </c>
      <c r="J267" s="4">
        <f t="shared" si="104"/>
        <v>28.406652360515022</v>
      </c>
      <c r="K267" s="20">
        <v>244</v>
      </c>
      <c r="L267" s="4">
        <f t="shared" si="105"/>
        <v>11.652340019102196</v>
      </c>
      <c r="M267" s="4">
        <f t="shared" si="106"/>
        <v>13.450937155457551</v>
      </c>
    </row>
    <row r="268" spans="1:13" ht="15" customHeight="1">
      <c r="B268" s="43" t="s">
        <v>260</v>
      </c>
      <c r="E268" s="20">
        <v>546</v>
      </c>
      <c r="F268" s="4">
        <f t="shared" si="101"/>
        <v>8.5727743758831831</v>
      </c>
      <c r="G268" s="4">
        <f t="shared" si="102"/>
        <v>9.8520389750992425</v>
      </c>
      <c r="H268" s="20">
        <v>520</v>
      </c>
      <c r="I268" s="4">
        <f t="shared" si="103"/>
        <v>12.166588675713617</v>
      </c>
      <c r="J268" s="4">
        <f t="shared" si="104"/>
        <v>13.948497854077251</v>
      </c>
      <c r="K268" s="20">
        <v>26</v>
      </c>
      <c r="L268" s="4">
        <f t="shared" si="105"/>
        <v>1.241642788920726</v>
      </c>
      <c r="M268" s="4">
        <f t="shared" si="106"/>
        <v>1.4332965821389196</v>
      </c>
    </row>
    <row r="269" spans="1:13" ht="15" customHeight="1">
      <c r="B269" s="43" t="s">
        <v>261</v>
      </c>
      <c r="E269" s="20">
        <v>185</v>
      </c>
      <c r="F269" s="4">
        <f t="shared" si="101"/>
        <v>2.9046946145391739</v>
      </c>
      <c r="G269" s="4">
        <f t="shared" si="102"/>
        <v>3.3381450739805127</v>
      </c>
      <c r="H269" s="20">
        <v>172</v>
      </c>
      <c r="I269" s="4">
        <f t="shared" si="103"/>
        <v>4.0243331773514273</v>
      </c>
      <c r="J269" s="4">
        <f t="shared" si="104"/>
        <v>4.6137339055793998</v>
      </c>
      <c r="K269" s="20">
        <v>13</v>
      </c>
      <c r="L269" s="4">
        <f t="shared" si="105"/>
        <v>0.620821394460363</v>
      </c>
      <c r="M269" s="4">
        <f t="shared" si="106"/>
        <v>0.71664829106945982</v>
      </c>
    </row>
    <row r="270" spans="1:13" ht="15" customHeight="1">
      <c r="B270" s="43" t="s">
        <v>262</v>
      </c>
      <c r="E270" s="20">
        <v>55</v>
      </c>
      <c r="F270" s="4">
        <f t="shared" si="101"/>
        <v>0.86355785837651122</v>
      </c>
      <c r="G270" s="4">
        <f t="shared" si="102"/>
        <v>0.99242150848069288</v>
      </c>
      <c r="H270" s="20">
        <v>49</v>
      </c>
      <c r="I270" s="4">
        <f t="shared" si="103"/>
        <v>1.1464670098268601</v>
      </c>
      <c r="J270" s="4">
        <f t="shared" si="104"/>
        <v>1.3143776824034334</v>
      </c>
      <c r="K270" s="20">
        <v>6</v>
      </c>
      <c r="L270" s="4">
        <f t="shared" si="105"/>
        <v>0.28653295128939826</v>
      </c>
      <c r="M270" s="4">
        <f t="shared" si="106"/>
        <v>0.33076074972436603</v>
      </c>
    </row>
    <row r="271" spans="1:13" ht="15" customHeight="1">
      <c r="B271" s="43" t="s">
        <v>263</v>
      </c>
      <c r="E271" s="20">
        <v>89</v>
      </c>
      <c r="F271" s="4">
        <f t="shared" si="101"/>
        <v>1.3973936253729</v>
      </c>
      <c r="G271" s="4">
        <f t="shared" si="102"/>
        <v>1.6059184409960303</v>
      </c>
      <c r="H271" s="20">
        <v>68</v>
      </c>
      <c r="I271" s="4">
        <f t="shared" si="103"/>
        <v>1.5910154422087037</v>
      </c>
      <c r="J271" s="4">
        <f t="shared" si="104"/>
        <v>1.8240343347639485</v>
      </c>
      <c r="K271" s="20">
        <v>21</v>
      </c>
      <c r="L271" s="4">
        <f t="shared" si="105"/>
        <v>1.002865329512894</v>
      </c>
      <c r="M271" s="4">
        <f t="shared" si="106"/>
        <v>1.1576626240352812</v>
      </c>
    </row>
    <row r="272" spans="1:13" ht="15" customHeight="1">
      <c r="B272" s="43" t="s">
        <v>264</v>
      </c>
      <c r="E272" s="20">
        <v>32</v>
      </c>
      <c r="F272" s="4">
        <f t="shared" si="101"/>
        <v>0.5024336630554247</v>
      </c>
      <c r="G272" s="4">
        <f t="shared" si="102"/>
        <v>0.57740887766149396</v>
      </c>
      <c r="H272" s="20">
        <v>24</v>
      </c>
      <c r="I272" s="4">
        <f t="shared" si="103"/>
        <v>0.5615348619560131</v>
      </c>
      <c r="J272" s="4">
        <f t="shared" si="104"/>
        <v>0.64377682403433478</v>
      </c>
      <c r="K272" s="20">
        <v>8</v>
      </c>
      <c r="L272" s="4">
        <f t="shared" si="105"/>
        <v>0.38204393505253104</v>
      </c>
      <c r="M272" s="4">
        <f t="shared" si="106"/>
        <v>0.44101433296582138</v>
      </c>
    </row>
    <row r="273" spans="1:13" ht="15" customHeight="1">
      <c r="B273" s="44" t="s">
        <v>0</v>
      </c>
      <c r="C273" s="45"/>
      <c r="D273" s="45"/>
      <c r="E273" s="21">
        <v>827</v>
      </c>
      <c r="F273" s="5">
        <f t="shared" si="101"/>
        <v>12.984769979588631</v>
      </c>
      <c r="G273" s="47" t="s">
        <v>819</v>
      </c>
      <c r="H273" s="21">
        <v>546</v>
      </c>
      <c r="I273" s="5">
        <f t="shared" si="103"/>
        <v>12.774918109499298</v>
      </c>
      <c r="J273" s="47" t="s">
        <v>819</v>
      </c>
      <c r="K273" s="21">
        <v>280</v>
      </c>
      <c r="L273" s="5">
        <f t="shared" si="105"/>
        <v>13.371537726838586</v>
      </c>
      <c r="M273" s="47" t="s">
        <v>819</v>
      </c>
    </row>
    <row r="274" spans="1:13" ht="15" customHeight="1">
      <c r="B274" s="48" t="s">
        <v>1</v>
      </c>
      <c r="C274" s="32"/>
      <c r="D274" s="33"/>
      <c r="E274" s="49">
        <f>SUM(E265:E273)</f>
        <v>6369</v>
      </c>
      <c r="F274" s="6">
        <f>IF(SUM(F265:F273)&gt;100,"－",SUM(F265:F273))</f>
        <v>100</v>
      </c>
      <c r="G274" s="6">
        <f>IF(SUM(G265:G273)&gt;100,"－",SUM(G265:G273))</f>
        <v>100.00000000000001</v>
      </c>
      <c r="H274" s="49">
        <f>SUM(H265:H273)</f>
        <v>4274</v>
      </c>
      <c r="I274" s="6">
        <f>IF(SUM(I265:I273)&gt;100,"－",SUM(I265:I273))</f>
        <v>100</v>
      </c>
      <c r="J274" s="6">
        <f>IF(SUM(J265:J273)&gt;100,"－",SUM(J265:J273))</f>
        <v>99.999999999999986</v>
      </c>
      <c r="K274" s="49">
        <f>SUM(K265:K273)</f>
        <v>2094</v>
      </c>
      <c r="L274" s="6">
        <f>IF(SUM(L265:L273)&gt;100,"－",SUM(L265:L273))</f>
        <v>100.00000000000001</v>
      </c>
      <c r="M274" s="6">
        <f>IF(SUM(M265:M273)&gt;100,"－",SUM(M265:M273))</f>
        <v>100</v>
      </c>
    </row>
    <row r="275" spans="1:13" ht="15" customHeight="1">
      <c r="B275" s="48" t="s">
        <v>512</v>
      </c>
      <c r="C275" s="32"/>
      <c r="D275" s="33"/>
      <c r="E275" s="50">
        <v>1.4772735474557921</v>
      </c>
      <c r="F275" s="35"/>
      <c r="G275" s="35"/>
      <c r="H275" s="50">
        <v>1.7356625536480688</v>
      </c>
      <c r="I275" s="35"/>
      <c r="J275" s="35"/>
      <c r="K275" s="50">
        <v>0.94625137816979055</v>
      </c>
      <c r="L275" s="35"/>
      <c r="M275" s="35"/>
    </row>
    <row r="276" spans="1:13" ht="15" customHeight="1">
      <c r="B276" s="48" t="s">
        <v>513</v>
      </c>
      <c r="C276" s="32"/>
      <c r="D276" s="33"/>
      <c r="E276" s="58">
        <v>18</v>
      </c>
      <c r="F276" s="35"/>
      <c r="G276" s="35"/>
      <c r="H276" s="58">
        <v>18</v>
      </c>
      <c r="I276" s="35"/>
      <c r="J276" s="35"/>
      <c r="K276" s="58">
        <v>13</v>
      </c>
      <c r="L276" s="35"/>
      <c r="M276" s="35"/>
    </row>
    <row r="277" spans="1:13" ht="15" customHeight="1">
      <c r="B277" s="91"/>
      <c r="C277" s="70"/>
      <c r="D277" s="67"/>
      <c r="E277" s="15"/>
      <c r="F277" s="15"/>
      <c r="G277" s="15"/>
      <c r="H277" s="15"/>
      <c r="I277" s="15"/>
      <c r="J277" s="15"/>
      <c r="K277" s="15"/>
      <c r="L277" s="15"/>
      <c r="M277" s="55"/>
    </row>
    <row r="278" spans="1:13" ht="15" customHeight="1">
      <c r="A278" s="1" t="s">
        <v>516</v>
      </c>
      <c r="B278" s="24"/>
      <c r="M278" s="40" t="s">
        <v>469</v>
      </c>
    </row>
    <row r="279" spans="1:13" ht="12" customHeight="1">
      <c r="B279" s="41"/>
      <c r="C279" s="42"/>
      <c r="D279" s="118"/>
      <c r="E279" s="31"/>
      <c r="F279" s="103" t="s">
        <v>5</v>
      </c>
      <c r="G279" s="33"/>
      <c r="H279" s="31"/>
      <c r="I279" s="103" t="s">
        <v>62</v>
      </c>
      <c r="J279" s="33"/>
      <c r="K279" s="31"/>
      <c r="L279" s="103" t="s">
        <v>820</v>
      </c>
      <c r="M279" s="33"/>
    </row>
    <row r="280" spans="1:13" ht="22.5" customHeight="1">
      <c r="B280" s="43"/>
      <c r="D280" s="119"/>
      <c r="E280" s="38" t="s">
        <v>2</v>
      </c>
      <c r="F280" s="38" t="s">
        <v>3</v>
      </c>
      <c r="G280" s="38" t="s">
        <v>505</v>
      </c>
      <c r="H280" s="38" t="s">
        <v>2</v>
      </c>
      <c r="I280" s="38" t="s">
        <v>3</v>
      </c>
      <c r="J280" s="38" t="s">
        <v>505</v>
      </c>
      <c r="K280" s="38" t="s">
        <v>2</v>
      </c>
      <c r="L280" s="38" t="s">
        <v>3</v>
      </c>
      <c r="M280" s="38" t="s">
        <v>505</v>
      </c>
    </row>
    <row r="281" spans="1:13" ht="12" customHeight="1">
      <c r="B281" s="44"/>
      <c r="C281" s="45"/>
      <c r="D281" s="120"/>
      <c r="E281" s="46"/>
      <c r="F281" s="2">
        <f>$E$14</f>
        <v>6369</v>
      </c>
      <c r="G281" s="2">
        <f>F281-E290</f>
        <v>5478</v>
      </c>
      <c r="H281" s="46"/>
      <c r="I281" s="2">
        <f>$H$14</f>
        <v>4274</v>
      </c>
      <c r="J281" s="2">
        <f>I281-H290</f>
        <v>3717</v>
      </c>
      <c r="K281" s="46"/>
      <c r="L281" s="2">
        <f>$K$14</f>
        <v>2094</v>
      </c>
      <c r="M281" s="2">
        <f>L281-K290</f>
        <v>1761</v>
      </c>
    </row>
    <row r="282" spans="1:13" ht="15" customHeight="1">
      <c r="B282" s="43" t="s">
        <v>739</v>
      </c>
      <c r="E282" s="19">
        <v>1360</v>
      </c>
      <c r="F282" s="3">
        <f t="shared" ref="F282:F290" si="107">E282/F$281*100</f>
        <v>21.353430679855549</v>
      </c>
      <c r="G282" s="3">
        <f t="shared" ref="G282:G289" si="108">E282/G$281*100</f>
        <v>24.826579043446515</v>
      </c>
      <c r="H282" s="19">
        <v>732</v>
      </c>
      <c r="I282" s="3">
        <f t="shared" ref="I282:I290" si="109">H282/I$281*100</f>
        <v>17.126813289658401</v>
      </c>
      <c r="J282" s="3">
        <f t="shared" ref="J282:J289" si="110">H282/J$281*100</f>
        <v>19.693301049233252</v>
      </c>
      <c r="K282" s="19">
        <v>628</v>
      </c>
      <c r="L282" s="3">
        <f t="shared" ref="L282:L290" si="111">K282/L$281*100</f>
        <v>29.990448901623683</v>
      </c>
      <c r="M282" s="3">
        <f t="shared" ref="M282:M289" si="112">K282/M$281*100</f>
        <v>35.661555934128337</v>
      </c>
    </row>
    <row r="283" spans="1:13" ht="15" customHeight="1">
      <c r="B283" s="43" t="s">
        <v>251</v>
      </c>
      <c r="E283" s="20">
        <v>1390</v>
      </c>
      <c r="F283" s="4">
        <f t="shared" si="107"/>
        <v>21.82446223897001</v>
      </c>
      <c r="G283" s="4">
        <f t="shared" si="108"/>
        <v>25.37422416940489</v>
      </c>
      <c r="H283" s="20">
        <v>792</v>
      </c>
      <c r="I283" s="4">
        <f t="shared" si="109"/>
        <v>18.530650444548431</v>
      </c>
      <c r="J283" s="4">
        <f t="shared" si="110"/>
        <v>21.307506053268767</v>
      </c>
      <c r="K283" s="20">
        <v>598</v>
      </c>
      <c r="L283" s="4">
        <f t="shared" si="111"/>
        <v>28.557784145176697</v>
      </c>
      <c r="M283" s="4">
        <f t="shared" si="112"/>
        <v>33.957978421351505</v>
      </c>
    </row>
    <row r="284" spans="1:13" ht="15" customHeight="1">
      <c r="B284" s="43" t="s">
        <v>259</v>
      </c>
      <c r="E284" s="20">
        <v>1382</v>
      </c>
      <c r="F284" s="4">
        <f t="shared" si="107"/>
        <v>21.698853823206154</v>
      </c>
      <c r="G284" s="4">
        <f t="shared" si="108"/>
        <v>25.228185469149324</v>
      </c>
      <c r="H284" s="20">
        <v>1091</v>
      </c>
      <c r="I284" s="4">
        <f t="shared" si="109"/>
        <v>25.52643893308376</v>
      </c>
      <c r="J284" s="4">
        <f t="shared" si="110"/>
        <v>29.351627656712402</v>
      </c>
      <c r="K284" s="20">
        <v>291</v>
      </c>
      <c r="L284" s="4">
        <f t="shared" si="111"/>
        <v>13.896848137535816</v>
      </c>
      <c r="M284" s="4">
        <f t="shared" si="112"/>
        <v>16.524701873935264</v>
      </c>
    </row>
    <row r="285" spans="1:13" ht="15" customHeight="1">
      <c r="B285" s="43" t="s">
        <v>260</v>
      </c>
      <c r="E285" s="20">
        <v>660</v>
      </c>
      <c r="F285" s="4">
        <f t="shared" si="107"/>
        <v>10.362694300518134</v>
      </c>
      <c r="G285" s="4">
        <f t="shared" si="108"/>
        <v>12.048192771084338</v>
      </c>
      <c r="H285" s="20">
        <v>553</v>
      </c>
      <c r="I285" s="4">
        <f t="shared" si="109"/>
        <v>12.938699110903135</v>
      </c>
      <c r="J285" s="4">
        <f t="shared" si="110"/>
        <v>14.87758945386064</v>
      </c>
      <c r="K285" s="20">
        <v>107</v>
      </c>
      <c r="L285" s="4">
        <f t="shared" si="111"/>
        <v>5.1098376313276024</v>
      </c>
      <c r="M285" s="4">
        <f t="shared" si="112"/>
        <v>6.0760931289040316</v>
      </c>
    </row>
    <row r="286" spans="1:13" ht="15" customHeight="1">
      <c r="B286" s="43" t="s">
        <v>261</v>
      </c>
      <c r="E286" s="20">
        <v>193</v>
      </c>
      <c r="F286" s="4">
        <f t="shared" si="107"/>
        <v>3.0303030303030303</v>
      </c>
      <c r="G286" s="4">
        <f t="shared" si="108"/>
        <v>3.5231836436655715</v>
      </c>
      <c r="H286" s="20">
        <v>155</v>
      </c>
      <c r="I286" s="4">
        <f t="shared" si="109"/>
        <v>3.6265793167992513</v>
      </c>
      <c r="J286" s="4">
        <f t="shared" si="110"/>
        <v>4.1700295937584073</v>
      </c>
      <c r="K286" s="20">
        <v>38</v>
      </c>
      <c r="L286" s="4">
        <f t="shared" si="111"/>
        <v>1.8147086914995225</v>
      </c>
      <c r="M286" s="4">
        <f t="shared" si="112"/>
        <v>2.1578648495173196</v>
      </c>
    </row>
    <row r="287" spans="1:13" ht="15" customHeight="1">
      <c r="B287" s="43" t="s">
        <v>262</v>
      </c>
      <c r="E287" s="20">
        <v>247</v>
      </c>
      <c r="F287" s="4">
        <f t="shared" si="107"/>
        <v>3.8781598367090595</v>
      </c>
      <c r="G287" s="4">
        <f t="shared" si="108"/>
        <v>4.5089448703906534</v>
      </c>
      <c r="H287" s="20">
        <v>213</v>
      </c>
      <c r="I287" s="4">
        <f t="shared" si="109"/>
        <v>4.9836218998596165</v>
      </c>
      <c r="J287" s="4">
        <f t="shared" si="110"/>
        <v>5.7304277643260697</v>
      </c>
      <c r="K287" s="20">
        <v>34</v>
      </c>
      <c r="L287" s="4">
        <f t="shared" si="111"/>
        <v>1.6236867239732569</v>
      </c>
      <c r="M287" s="4">
        <f t="shared" si="112"/>
        <v>1.9307211811470757</v>
      </c>
    </row>
    <row r="288" spans="1:13" ht="15" customHeight="1">
      <c r="B288" s="43" t="s">
        <v>263</v>
      </c>
      <c r="E288" s="20">
        <v>123</v>
      </c>
      <c r="F288" s="4">
        <f t="shared" si="107"/>
        <v>1.9312293923692887</v>
      </c>
      <c r="G288" s="4">
        <f t="shared" si="108"/>
        <v>2.2453450164293538</v>
      </c>
      <c r="H288" s="20">
        <v>95</v>
      </c>
      <c r="I288" s="4">
        <f t="shared" si="109"/>
        <v>2.2227421619092183</v>
      </c>
      <c r="J288" s="4">
        <f t="shared" si="110"/>
        <v>2.5558245897228948</v>
      </c>
      <c r="K288" s="20">
        <v>28</v>
      </c>
      <c r="L288" s="4">
        <f t="shared" si="111"/>
        <v>1.3371537726838587</v>
      </c>
      <c r="M288" s="4">
        <f t="shared" si="112"/>
        <v>1.5900056785917092</v>
      </c>
    </row>
    <row r="289" spans="1:13" ht="15" customHeight="1">
      <c r="B289" s="43" t="s">
        <v>264</v>
      </c>
      <c r="E289" s="20">
        <v>123</v>
      </c>
      <c r="F289" s="4">
        <f t="shared" si="107"/>
        <v>1.9312293923692887</v>
      </c>
      <c r="G289" s="4">
        <f t="shared" si="108"/>
        <v>2.2453450164293538</v>
      </c>
      <c r="H289" s="20">
        <v>86</v>
      </c>
      <c r="I289" s="4">
        <f t="shared" si="109"/>
        <v>2.0121665886757136</v>
      </c>
      <c r="J289" s="4">
        <f t="shared" si="110"/>
        <v>2.3136938391175677</v>
      </c>
      <c r="K289" s="20">
        <v>37</v>
      </c>
      <c r="L289" s="4">
        <f t="shared" si="111"/>
        <v>1.7669531996179562</v>
      </c>
      <c r="M289" s="4">
        <f t="shared" si="112"/>
        <v>2.1010789324247585</v>
      </c>
    </row>
    <row r="290" spans="1:13" ht="15" customHeight="1">
      <c r="B290" s="44" t="s">
        <v>0</v>
      </c>
      <c r="C290" s="45"/>
      <c r="D290" s="45"/>
      <c r="E290" s="21">
        <v>891</v>
      </c>
      <c r="F290" s="5">
        <f t="shared" si="107"/>
        <v>13.989637305699482</v>
      </c>
      <c r="G290" s="47" t="s">
        <v>819</v>
      </c>
      <c r="H290" s="21">
        <v>557</v>
      </c>
      <c r="I290" s="5">
        <f t="shared" si="109"/>
        <v>13.032288254562472</v>
      </c>
      <c r="J290" s="47" t="s">
        <v>819</v>
      </c>
      <c r="K290" s="21">
        <v>333</v>
      </c>
      <c r="L290" s="5">
        <f t="shared" si="111"/>
        <v>15.902578796561603</v>
      </c>
      <c r="M290" s="47" t="s">
        <v>819</v>
      </c>
    </row>
    <row r="291" spans="1:13" ht="15" customHeight="1">
      <c r="B291" s="48" t="s">
        <v>1</v>
      </c>
      <c r="C291" s="32"/>
      <c r="D291" s="33"/>
      <c r="E291" s="49">
        <f>SUM(E282:E290)</f>
        <v>6369</v>
      </c>
      <c r="F291" s="6">
        <f>IF(SUM(F282:F290)&gt;100,"－",SUM(F282:F290))</f>
        <v>100</v>
      </c>
      <c r="G291" s="6">
        <f>IF(SUM(G282:G290)&gt;100,"－",SUM(G282:G290))</f>
        <v>99.999999999999986</v>
      </c>
      <c r="H291" s="49">
        <f>SUM(H282:H290)</f>
        <v>4274</v>
      </c>
      <c r="I291" s="6">
        <f>IF(SUM(I282:I290)&gt;100,"－",SUM(I282:I290))</f>
        <v>100</v>
      </c>
      <c r="J291" s="6">
        <f>IF(SUM(J282:J290)&gt;100,"－",SUM(J282:J290))</f>
        <v>99.999999999999972</v>
      </c>
      <c r="K291" s="49">
        <f>SUM(K282:K290)</f>
        <v>2094</v>
      </c>
      <c r="L291" s="6">
        <f>IF(SUM(L282:L290)&gt;100,"－",SUM(L282:L290))</f>
        <v>99.999999999999986</v>
      </c>
      <c r="M291" s="6">
        <f>IF(SUM(M282:M290)&gt;100,"－",SUM(M282:M290))</f>
        <v>100</v>
      </c>
    </row>
    <row r="292" spans="1:13" ht="15" customHeight="1">
      <c r="B292" s="48" t="s">
        <v>512</v>
      </c>
      <c r="C292" s="32"/>
      <c r="D292" s="33"/>
      <c r="E292" s="50">
        <v>2.3334289986627068</v>
      </c>
      <c r="F292" s="35"/>
      <c r="G292" s="35"/>
      <c r="H292" s="50">
        <v>2.6422728916037972</v>
      </c>
      <c r="I292" s="35"/>
      <c r="J292" s="35"/>
      <c r="K292" s="50">
        <v>1.6815421445672754</v>
      </c>
      <c r="L292" s="35"/>
      <c r="M292" s="35"/>
    </row>
    <row r="293" spans="1:13" ht="15" customHeight="1">
      <c r="B293" s="48" t="s">
        <v>513</v>
      </c>
      <c r="C293" s="32"/>
      <c r="D293" s="33"/>
      <c r="E293" s="58">
        <v>100</v>
      </c>
      <c r="F293" s="35"/>
      <c r="G293" s="35"/>
      <c r="H293" s="58">
        <v>100</v>
      </c>
      <c r="I293" s="35"/>
      <c r="J293" s="35"/>
      <c r="K293" s="58">
        <v>39.285714285714285</v>
      </c>
      <c r="L293" s="35"/>
      <c r="M293" s="35"/>
    </row>
    <row r="294" spans="1:13" ht="15" customHeight="1">
      <c r="B294" s="91"/>
      <c r="C294" s="70"/>
      <c r="D294" s="67"/>
      <c r="E294" s="15"/>
      <c r="F294" s="15"/>
      <c r="G294" s="15"/>
      <c r="H294" s="15"/>
      <c r="I294" s="15"/>
      <c r="J294" s="15"/>
      <c r="K294" s="15"/>
      <c r="L294" s="15"/>
      <c r="M294" s="55"/>
    </row>
    <row r="295" spans="1:13" ht="15" customHeight="1">
      <c r="A295" s="1" t="s">
        <v>517</v>
      </c>
      <c r="B295" s="24"/>
    </row>
    <row r="296" spans="1:13" ht="12" customHeight="1">
      <c r="B296" s="41"/>
      <c r="C296" s="42"/>
      <c r="D296" s="118"/>
      <c r="E296" s="31"/>
      <c r="F296" s="103" t="s">
        <v>5</v>
      </c>
      <c r="G296" s="33"/>
      <c r="H296" s="31"/>
      <c r="I296" s="103" t="s">
        <v>62</v>
      </c>
      <c r="J296" s="33"/>
      <c r="K296" s="31"/>
      <c r="L296" s="103" t="s">
        <v>820</v>
      </c>
      <c r="M296" s="33"/>
    </row>
    <row r="297" spans="1:13" ht="22.5" customHeight="1">
      <c r="B297" s="43"/>
      <c r="D297" s="119"/>
      <c r="E297" s="38" t="s">
        <v>2</v>
      </c>
      <c r="F297" s="38" t="s">
        <v>3</v>
      </c>
      <c r="G297" s="38" t="s">
        <v>505</v>
      </c>
      <c r="H297" s="38" t="s">
        <v>2</v>
      </c>
      <c r="I297" s="38" t="s">
        <v>3</v>
      </c>
      <c r="J297" s="38" t="s">
        <v>505</v>
      </c>
      <c r="K297" s="38" t="s">
        <v>2</v>
      </c>
      <c r="L297" s="38" t="s">
        <v>3</v>
      </c>
      <c r="M297" s="38" t="s">
        <v>505</v>
      </c>
    </row>
    <row r="298" spans="1:13" ht="12" customHeight="1">
      <c r="B298" s="44"/>
      <c r="C298" s="45"/>
      <c r="D298" s="120"/>
      <c r="E298" s="46"/>
      <c r="F298" s="2">
        <f>$E$14</f>
        <v>6369</v>
      </c>
      <c r="G298" s="2">
        <f>F298-E307</f>
        <v>5264</v>
      </c>
      <c r="H298" s="46"/>
      <c r="I298" s="2">
        <f>$H$14</f>
        <v>4274</v>
      </c>
      <c r="J298" s="2">
        <f>I298-H307</f>
        <v>3476</v>
      </c>
      <c r="K298" s="46"/>
      <c r="L298" s="2">
        <f>$K$14</f>
        <v>2094</v>
      </c>
      <c r="M298" s="2">
        <f>L298-K307</f>
        <v>1788</v>
      </c>
    </row>
    <row r="299" spans="1:13" ht="15" customHeight="1">
      <c r="B299" s="43" t="s">
        <v>739</v>
      </c>
      <c r="E299" s="19">
        <v>2829</v>
      </c>
      <c r="F299" s="3">
        <f t="shared" ref="F299:F307" si="113">E299/F$298*100</f>
        <v>44.418276024493643</v>
      </c>
      <c r="G299" s="3">
        <f t="shared" ref="G299:G306" si="114">E299/G$298*100</f>
        <v>53.742401215805472</v>
      </c>
      <c r="H299" s="19">
        <v>1910</v>
      </c>
      <c r="I299" s="3">
        <f t="shared" ref="I299:I307" si="115">H299/I$298*100</f>
        <v>44.688816097332712</v>
      </c>
      <c r="J299" s="3">
        <f t="shared" ref="J299:J306" si="116">H299/J$298*100</f>
        <v>54.9482163406214</v>
      </c>
      <c r="K299" s="19">
        <v>919</v>
      </c>
      <c r="L299" s="3">
        <f t="shared" ref="L299:L307" si="117">K299/L$298*100</f>
        <v>43.887297039159499</v>
      </c>
      <c r="M299" s="3">
        <f t="shared" ref="M299:M306" si="118">K299/M$298*100</f>
        <v>51.398210290827741</v>
      </c>
    </row>
    <row r="300" spans="1:13" ht="15" customHeight="1">
      <c r="B300" s="43" t="s">
        <v>251</v>
      </c>
      <c r="E300" s="20">
        <v>1589</v>
      </c>
      <c r="F300" s="4">
        <f t="shared" si="113"/>
        <v>24.948971581095932</v>
      </c>
      <c r="G300" s="4">
        <f t="shared" si="114"/>
        <v>30.186170212765955</v>
      </c>
      <c r="H300" s="20">
        <v>905</v>
      </c>
      <c r="I300" s="4">
        <f t="shared" si="115"/>
        <v>21.174543752924659</v>
      </c>
      <c r="J300" s="4">
        <f t="shared" si="116"/>
        <v>26.035673187571923</v>
      </c>
      <c r="K300" s="20">
        <v>684</v>
      </c>
      <c r="L300" s="4">
        <f t="shared" si="117"/>
        <v>32.664756446991404</v>
      </c>
      <c r="M300" s="4">
        <f t="shared" si="118"/>
        <v>38.255033557046978</v>
      </c>
    </row>
    <row r="301" spans="1:13" ht="15" customHeight="1">
      <c r="B301" s="43" t="s">
        <v>259</v>
      </c>
      <c r="E301" s="20">
        <v>478</v>
      </c>
      <c r="F301" s="4">
        <f t="shared" si="113"/>
        <v>7.5051028418904071</v>
      </c>
      <c r="G301" s="4">
        <f t="shared" si="114"/>
        <v>9.080547112462007</v>
      </c>
      <c r="H301" s="20">
        <v>363</v>
      </c>
      <c r="I301" s="4">
        <f t="shared" si="115"/>
        <v>8.4932147870846979</v>
      </c>
      <c r="J301" s="4">
        <f t="shared" si="116"/>
        <v>10.443037974683545</v>
      </c>
      <c r="K301" s="20">
        <v>115</v>
      </c>
      <c r="L301" s="4">
        <f t="shared" si="117"/>
        <v>5.4918815663801333</v>
      </c>
      <c r="M301" s="4">
        <f t="shared" si="118"/>
        <v>6.4317673378076066</v>
      </c>
    </row>
    <row r="302" spans="1:13" ht="15" customHeight="1">
      <c r="B302" s="43" t="s">
        <v>260</v>
      </c>
      <c r="E302" s="20">
        <v>164</v>
      </c>
      <c r="F302" s="4">
        <f t="shared" si="113"/>
        <v>2.5749725231590515</v>
      </c>
      <c r="G302" s="4">
        <f t="shared" si="114"/>
        <v>3.115501519756839</v>
      </c>
      <c r="H302" s="20">
        <v>140</v>
      </c>
      <c r="I302" s="4">
        <f t="shared" si="115"/>
        <v>3.2756200280767431</v>
      </c>
      <c r="J302" s="4">
        <f t="shared" si="116"/>
        <v>4.0276179516685851</v>
      </c>
      <c r="K302" s="20">
        <v>24</v>
      </c>
      <c r="L302" s="4">
        <f t="shared" si="117"/>
        <v>1.1461318051575931</v>
      </c>
      <c r="M302" s="4">
        <f t="shared" si="118"/>
        <v>1.3422818791946309</v>
      </c>
    </row>
    <row r="303" spans="1:13" ht="15" customHeight="1">
      <c r="B303" s="43" t="s">
        <v>261</v>
      </c>
      <c r="E303" s="20">
        <v>89</v>
      </c>
      <c r="F303" s="4">
        <f t="shared" si="113"/>
        <v>1.3973936253729</v>
      </c>
      <c r="G303" s="4">
        <f t="shared" si="114"/>
        <v>1.6907294832826749</v>
      </c>
      <c r="H303" s="20">
        <v>70</v>
      </c>
      <c r="I303" s="4">
        <f t="shared" si="115"/>
        <v>1.6378100140383716</v>
      </c>
      <c r="J303" s="4">
        <f t="shared" si="116"/>
        <v>2.0138089758342925</v>
      </c>
      <c r="K303" s="20">
        <v>19</v>
      </c>
      <c r="L303" s="4">
        <f t="shared" si="117"/>
        <v>0.90735434574976126</v>
      </c>
      <c r="M303" s="4">
        <f t="shared" si="118"/>
        <v>1.0626398210290828</v>
      </c>
    </row>
    <row r="304" spans="1:13" ht="15" customHeight="1">
      <c r="B304" s="43" t="s">
        <v>262</v>
      </c>
      <c r="E304" s="20">
        <v>41</v>
      </c>
      <c r="F304" s="4">
        <f t="shared" si="113"/>
        <v>0.64374313078976286</v>
      </c>
      <c r="G304" s="4">
        <f t="shared" si="114"/>
        <v>0.77887537993920974</v>
      </c>
      <c r="H304" s="20">
        <v>34</v>
      </c>
      <c r="I304" s="4">
        <f t="shared" si="115"/>
        <v>0.79550772110435186</v>
      </c>
      <c r="J304" s="4">
        <f t="shared" si="116"/>
        <v>0.97813578826237058</v>
      </c>
      <c r="K304" s="20">
        <v>7</v>
      </c>
      <c r="L304" s="4">
        <f t="shared" si="117"/>
        <v>0.33428844317096468</v>
      </c>
      <c r="M304" s="4">
        <f t="shared" si="118"/>
        <v>0.39149888143176736</v>
      </c>
    </row>
    <row r="305" spans="1:13" ht="15" customHeight="1">
      <c r="B305" s="43" t="s">
        <v>263</v>
      </c>
      <c r="E305" s="20">
        <v>54</v>
      </c>
      <c r="F305" s="4">
        <f t="shared" si="113"/>
        <v>0.84785680640602923</v>
      </c>
      <c r="G305" s="4">
        <f t="shared" si="114"/>
        <v>1.0258358662613982</v>
      </c>
      <c r="H305" s="20">
        <v>39</v>
      </c>
      <c r="I305" s="4">
        <f t="shared" si="115"/>
        <v>0.91249415067852135</v>
      </c>
      <c r="J305" s="4">
        <f t="shared" si="116"/>
        <v>1.1219792865362486</v>
      </c>
      <c r="K305" s="20">
        <v>15</v>
      </c>
      <c r="L305" s="4">
        <f t="shared" si="117"/>
        <v>0.71633237822349571</v>
      </c>
      <c r="M305" s="4">
        <f t="shared" si="118"/>
        <v>0.83892617449664431</v>
      </c>
    </row>
    <row r="306" spans="1:13" ht="15" customHeight="1">
      <c r="B306" s="43" t="s">
        <v>264</v>
      </c>
      <c r="E306" s="20">
        <v>20</v>
      </c>
      <c r="F306" s="4">
        <f t="shared" si="113"/>
        <v>0.31402103940964043</v>
      </c>
      <c r="G306" s="4">
        <f t="shared" si="114"/>
        <v>0.37993920972644379</v>
      </c>
      <c r="H306" s="20">
        <v>15</v>
      </c>
      <c r="I306" s="4">
        <f t="shared" si="115"/>
        <v>0.3509592887225082</v>
      </c>
      <c r="J306" s="4">
        <f t="shared" si="116"/>
        <v>0.43153049482163403</v>
      </c>
      <c r="K306" s="20">
        <v>5</v>
      </c>
      <c r="L306" s="4">
        <f t="shared" si="117"/>
        <v>0.2387774594078319</v>
      </c>
      <c r="M306" s="4">
        <f t="shared" si="118"/>
        <v>0.2796420581655481</v>
      </c>
    </row>
    <row r="307" spans="1:13" ht="15" customHeight="1">
      <c r="B307" s="44" t="s">
        <v>0</v>
      </c>
      <c r="C307" s="45"/>
      <c r="D307" s="45"/>
      <c r="E307" s="21">
        <v>1105</v>
      </c>
      <c r="F307" s="5">
        <f t="shared" si="113"/>
        <v>17.349662427382633</v>
      </c>
      <c r="G307" s="47" t="s">
        <v>819</v>
      </c>
      <c r="H307" s="21">
        <v>798</v>
      </c>
      <c r="I307" s="5">
        <f t="shared" si="115"/>
        <v>18.671034160037436</v>
      </c>
      <c r="J307" s="47" t="s">
        <v>819</v>
      </c>
      <c r="K307" s="21">
        <v>306</v>
      </c>
      <c r="L307" s="5">
        <f t="shared" si="117"/>
        <v>14.613180515759314</v>
      </c>
      <c r="M307" s="47" t="s">
        <v>819</v>
      </c>
    </row>
    <row r="308" spans="1:13" ht="15" customHeight="1">
      <c r="B308" s="48" t="s">
        <v>1</v>
      </c>
      <c r="C308" s="32"/>
      <c r="D308" s="33"/>
      <c r="E308" s="49">
        <f>SUM(E299:E307)</f>
        <v>6369</v>
      </c>
      <c r="F308" s="6">
        <f>IF(SUM(F299:F307)&gt;100,"－",SUM(F299:F307))</f>
        <v>99.999999999999972</v>
      </c>
      <c r="G308" s="6">
        <f>IF(SUM(G299:G307)&gt;100,"－",SUM(G299:G307))</f>
        <v>100.00000000000001</v>
      </c>
      <c r="H308" s="49">
        <f>SUM(H299:H307)</f>
        <v>4274</v>
      </c>
      <c r="I308" s="6">
        <f>IF(SUM(I299:I307)&gt;100,"－",SUM(I299:I307))</f>
        <v>100</v>
      </c>
      <c r="J308" s="6">
        <f>IF(SUM(J299:J307)&gt;100,"－",SUM(J299:J307))</f>
        <v>99.999999999999986</v>
      </c>
      <c r="K308" s="49">
        <f>SUM(K299:K307)</f>
        <v>2094</v>
      </c>
      <c r="L308" s="6">
        <f>IF(SUM(L299:L307)&gt;100,"－",SUM(L299:L307))</f>
        <v>99.999999999999986</v>
      </c>
      <c r="M308" s="6">
        <f>IF(SUM(M299:M307)&gt;100,"－",SUM(M299:M307))</f>
        <v>100.00000000000001</v>
      </c>
    </row>
    <row r="309" spans="1:13" ht="15" customHeight="1">
      <c r="B309" s="48" t="s">
        <v>512</v>
      </c>
      <c r="C309" s="32"/>
      <c r="D309" s="33"/>
      <c r="E309" s="50">
        <v>0.80752279635258362</v>
      </c>
      <c r="F309" s="35"/>
      <c r="G309" s="35"/>
      <c r="H309" s="50">
        <v>0.86070195627157653</v>
      </c>
      <c r="I309" s="35"/>
      <c r="J309" s="35"/>
      <c r="K309" s="50">
        <v>0.70413870246085009</v>
      </c>
      <c r="L309" s="35"/>
      <c r="M309" s="35"/>
    </row>
    <row r="310" spans="1:13" ht="15" customHeight="1">
      <c r="B310" s="48" t="s">
        <v>513</v>
      </c>
      <c r="C310" s="32"/>
      <c r="D310" s="33"/>
      <c r="E310" s="58">
        <v>26</v>
      </c>
      <c r="F310" s="35"/>
      <c r="G310" s="35"/>
      <c r="H310" s="58">
        <v>26</v>
      </c>
      <c r="I310" s="35"/>
      <c r="J310" s="35"/>
      <c r="K310" s="58">
        <v>12</v>
      </c>
      <c r="L310" s="35"/>
      <c r="M310" s="35"/>
    </row>
    <row r="311" spans="1:13" ht="15" customHeight="1">
      <c r="B311" s="91"/>
      <c r="C311" s="70"/>
      <c r="D311" s="67"/>
      <c r="E311" s="15"/>
      <c r="F311" s="15"/>
      <c r="G311" s="15"/>
      <c r="H311" s="15"/>
      <c r="I311" s="15"/>
      <c r="J311" s="15"/>
      <c r="K311" s="15"/>
      <c r="L311" s="15"/>
      <c r="M311" s="55"/>
    </row>
    <row r="312" spans="1:13" ht="15" customHeight="1">
      <c r="A312" s="1" t="s">
        <v>517</v>
      </c>
      <c r="B312" s="24"/>
      <c r="M312" s="40" t="s">
        <v>469</v>
      </c>
    </row>
    <row r="313" spans="1:13" ht="12" customHeight="1">
      <c r="B313" s="41"/>
      <c r="C313" s="42"/>
      <c r="D313" s="118"/>
      <c r="E313" s="31"/>
      <c r="F313" s="103" t="s">
        <v>5</v>
      </c>
      <c r="G313" s="33"/>
      <c r="H313" s="31"/>
      <c r="I313" s="103" t="s">
        <v>62</v>
      </c>
      <c r="J313" s="33"/>
      <c r="K313" s="31"/>
      <c r="L313" s="103" t="s">
        <v>820</v>
      </c>
      <c r="M313" s="33"/>
    </row>
    <row r="314" spans="1:13" ht="22.5" customHeight="1">
      <c r="B314" s="43"/>
      <c r="D314" s="119"/>
      <c r="E314" s="38" t="s">
        <v>2</v>
      </c>
      <c r="F314" s="38" t="s">
        <v>3</v>
      </c>
      <c r="G314" s="38" t="s">
        <v>505</v>
      </c>
      <c r="H314" s="38" t="s">
        <v>2</v>
      </c>
      <c r="I314" s="38" t="s">
        <v>3</v>
      </c>
      <c r="J314" s="38" t="s">
        <v>505</v>
      </c>
      <c r="K314" s="38" t="s">
        <v>2</v>
      </c>
      <c r="L314" s="38" t="s">
        <v>3</v>
      </c>
      <c r="M314" s="38" t="s">
        <v>505</v>
      </c>
    </row>
    <row r="315" spans="1:13" ht="12" customHeight="1">
      <c r="B315" s="44"/>
      <c r="C315" s="45"/>
      <c r="D315" s="120"/>
      <c r="E315" s="46"/>
      <c r="F315" s="2">
        <f>$E$14</f>
        <v>6369</v>
      </c>
      <c r="G315" s="2">
        <f>F315-E324</f>
        <v>5264</v>
      </c>
      <c r="H315" s="46"/>
      <c r="I315" s="2">
        <f>$H$14</f>
        <v>4274</v>
      </c>
      <c r="J315" s="2">
        <f>I315-H324</f>
        <v>3476</v>
      </c>
      <c r="K315" s="46"/>
      <c r="L315" s="2">
        <f>$K$14</f>
        <v>2094</v>
      </c>
      <c r="M315" s="2">
        <f>L315-K324</f>
        <v>1788</v>
      </c>
    </row>
    <row r="316" spans="1:13" ht="15" customHeight="1">
      <c r="B316" s="43" t="s">
        <v>739</v>
      </c>
      <c r="E316" s="19">
        <v>2829</v>
      </c>
      <c r="F316" s="3">
        <f t="shared" ref="F316:F324" si="119">E316/F$315*100</f>
        <v>44.418276024493643</v>
      </c>
      <c r="G316" s="3">
        <f t="shared" ref="G316:G323" si="120">E316/G$315*100</f>
        <v>53.742401215805472</v>
      </c>
      <c r="H316" s="19">
        <v>1910</v>
      </c>
      <c r="I316" s="3">
        <f t="shared" ref="I316:I324" si="121">H316/I$315*100</f>
        <v>44.688816097332712</v>
      </c>
      <c r="J316" s="3">
        <f t="shared" ref="J316:J323" si="122">H316/J$315*100</f>
        <v>54.9482163406214</v>
      </c>
      <c r="K316" s="19">
        <v>919</v>
      </c>
      <c r="L316" s="3">
        <f t="shared" ref="L316:L324" si="123">K316/L$315*100</f>
        <v>43.887297039159499</v>
      </c>
      <c r="M316" s="3">
        <f t="shared" ref="M316:M323" si="124">K316/M$315*100</f>
        <v>51.398210290827741</v>
      </c>
    </row>
    <row r="317" spans="1:13" ht="15" customHeight="1">
      <c r="B317" s="43" t="s">
        <v>251</v>
      </c>
      <c r="E317" s="20">
        <v>1589</v>
      </c>
      <c r="F317" s="4">
        <f t="shared" si="119"/>
        <v>24.948971581095932</v>
      </c>
      <c r="G317" s="4">
        <f t="shared" si="120"/>
        <v>30.186170212765955</v>
      </c>
      <c r="H317" s="20">
        <v>905</v>
      </c>
      <c r="I317" s="4">
        <f t="shared" si="121"/>
        <v>21.174543752924659</v>
      </c>
      <c r="J317" s="4">
        <f t="shared" si="122"/>
        <v>26.035673187571923</v>
      </c>
      <c r="K317" s="20">
        <v>684</v>
      </c>
      <c r="L317" s="4">
        <f t="shared" si="123"/>
        <v>32.664756446991404</v>
      </c>
      <c r="M317" s="4">
        <f t="shared" si="124"/>
        <v>38.255033557046978</v>
      </c>
    </row>
    <row r="318" spans="1:13" ht="15" customHeight="1">
      <c r="B318" s="43" t="s">
        <v>259</v>
      </c>
      <c r="E318" s="20">
        <v>478</v>
      </c>
      <c r="F318" s="4">
        <f t="shared" si="119"/>
        <v>7.5051028418904071</v>
      </c>
      <c r="G318" s="4">
        <f t="shared" si="120"/>
        <v>9.080547112462007</v>
      </c>
      <c r="H318" s="20">
        <v>363</v>
      </c>
      <c r="I318" s="4">
        <f t="shared" si="121"/>
        <v>8.4932147870846979</v>
      </c>
      <c r="J318" s="4">
        <f t="shared" si="122"/>
        <v>10.443037974683545</v>
      </c>
      <c r="K318" s="20">
        <v>115</v>
      </c>
      <c r="L318" s="4">
        <f t="shared" si="123"/>
        <v>5.4918815663801333</v>
      </c>
      <c r="M318" s="4">
        <f t="shared" si="124"/>
        <v>6.4317673378076066</v>
      </c>
    </row>
    <row r="319" spans="1:13" ht="15" customHeight="1">
      <c r="B319" s="43" t="s">
        <v>260</v>
      </c>
      <c r="E319" s="20">
        <v>164</v>
      </c>
      <c r="F319" s="4">
        <f t="shared" si="119"/>
        <v>2.5749725231590515</v>
      </c>
      <c r="G319" s="4">
        <f t="shared" si="120"/>
        <v>3.115501519756839</v>
      </c>
      <c r="H319" s="20">
        <v>140</v>
      </c>
      <c r="I319" s="4">
        <f t="shared" si="121"/>
        <v>3.2756200280767431</v>
      </c>
      <c r="J319" s="4">
        <f t="shared" si="122"/>
        <v>4.0276179516685851</v>
      </c>
      <c r="K319" s="20">
        <v>24</v>
      </c>
      <c r="L319" s="4">
        <f t="shared" si="123"/>
        <v>1.1461318051575931</v>
      </c>
      <c r="M319" s="4">
        <f t="shared" si="124"/>
        <v>1.3422818791946309</v>
      </c>
    </row>
    <row r="320" spans="1:13" ht="15" customHeight="1">
      <c r="B320" s="43" t="s">
        <v>261</v>
      </c>
      <c r="E320" s="20">
        <v>89</v>
      </c>
      <c r="F320" s="4">
        <f t="shared" si="119"/>
        <v>1.3973936253729</v>
      </c>
      <c r="G320" s="4">
        <f t="shared" si="120"/>
        <v>1.6907294832826749</v>
      </c>
      <c r="H320" s="20">
        <v>70</v>
      </c>
      <c r="I320" s="4">
        <f t="shared" si="121"/>
        <v>1.6378100140383716</v>
      </c>
      <c r="J320" s="4">
        <f t="shared" si="122"/>
        <v>2.0138089758342925</v>
      </c>
      <c r="K320" s="20">
        <v>19</v>
      </c>
      <c r="L320" s="4">
        <f t="shared" si="123"/>
        <v>0.90735434574976126</v>
      </c>
      <c r="M320" s="4">
        <f t="shared" si="124"/>
        <v>1.0626398210290828</v>
      </c>
    </row>
    <row r="321" spans="1:13" ht="15" customHeight="1">
      <c r="B321" s="43" t="s">
        <v>262</v>
      </c>
      <c r="E321" s="20">
        <v>41</v>
      </c>
      <c r="F321" s="4">
        <f t="shared" si="119"/>
        <v>0.64374313078976286</v>
      </c>
      <c r="G321" s="4">
        <f t="shared" si="120"/>
        <v>0.77887537993920974</v>
      </c>
      <c r="H321" s="20">
        <v>34</v>
      </c>
      <c r="I321" s="4">
        <f t="shared" si="121"/>
        <v>0.79550772110435186</v>
      </c>
      <c r="J321" s="4">
        <f t="shared" si="122"/>
        <v>0.97813578826237058</v>
      </c>
      <c r="K321" s="20">
        <v>7</v>
      </c>
      <c r="L321" s="4">
        <f t="shared" si="123"/>
        <v>0.33428844317096468</v>
      </c>
      <c r="M321" s="4">
        <f t="shared" si="124"/>
        <v>0.39149888143176736</v>
      </c>
    </row>
    <row r="322" spans="1:13" ht="15" customHeight="1">
      <c r="B322" s="43" t="s">
        <v>263</v>
      </c>
      <c r="E322" s="20">
        <v>54</v>
      </c>
      <c r="F322" s="4">
        <f t="shared" si="119"/>
        <v>0.84785680640602923</v>
      </c>
      <c r="G322" s="4">
        <f t="shared" si="120"/>
        <v>1.0258358662613982</v>
      </c>
      <c r="H322" s="20">
        <v>39</v>
      </c>
      <c r="I322" s="4">
        <f t="shared" si="121"/>
        <v>0.91249415067852135</v>
      </c>
      <c r="J322" s="4">
        <f t="shared" si="122"/>
        <v>1.1219792865362486</v>
      </c>
      <c r="K322" s="20">
        <v>15</v>
      </c>
      <c r="L322" s="4">
        <f t="shared" si="123"/>
        <v>0.71633237822349571</v>
      </c>
      <c r="M322" s="4">
        <f t="shared" si="124"/>
        <v>0.83892617449664431</v>
      </c>
    </row>
    <row r="323" spans="1:13" ht="15" customHeight="1">
      <c r="B323" s="43" t="s">
        <v>264</v>
      </c>
      <c r="E323" s="20">
        <v>20</v>
      </c>
      <c r="F323" s="4">
        <f t="shared" si="119"/>
        <v>0.31402103940964043</v>
      </c>
      <c r="G323" s="4">
        <f t="shared" si="120"/>
        <v>0.37993920972644379</v>
      </c>
      <c r="H323" s="20">
        <v>15</v>
      </c>
      <c r="I323" s="4">
        <f t="shared" si="121"/>
        <v>0.3509592887225082</v>
      </c>
      <c r="J323" s="4">
        <f t="shared" si="122"/>
        <v>0.43153049482163403</v>
      </c>
      <c r="K323" s="20">
        <v>5</v>
      </c>
      <c r="L323" s="4">
        <f t="shared" si="123"/>
        <v>0.2387774594078319</v>
      </c>
      <c r="M323" s="4">
        <f t="shared" si="124"/>
        <v>0.2796420581655481</v>
      </c>
    </row>
    <row r="324" spans="1:13" ht="15" customHeight="1">
      <c r="B324" s="44" t="s">
        <v>0</v>
      </c>
      <c r="C324" s="45"/>
      <c r="D324" s="45"/>
      <c r="E324" s="21">
        <v>1105</v>
      </c>
      <c r="F324" s="5">
        <f t="shared" si="119"/>
        <v>17.349662427382633</v>
      </c>
      <c r="G324" s="47" t="s">
        <v>819</v>
      </c>
      <c r="H324" s="21">
        <v>798</v>
      </c>
      <c r="I324" s="5">
        <f t="shared" si="121"/>
        <v>18.671034160037436</v>
      </c>
      <c r="J324" s="47" t="s">
        <v>819</v>
      </c>
      <c r="K324" s="21">
        <v>306</v>
      </c>
      <c r="L324" s="5">
        <f t="shared" si="123"/>
        <v>14.613180515759314</v>
      </c>
      <c r="M324" s="47" t="s">
        <v>819</v>
      </c>
    </row>
    <row r="325" spans="1:13" ht="15" customHeight="1">
      <c r="B325" s="48" t="s">
        <v>1</v>
      </c>
      <c r="C325" s="32"/>
      <c r="D325" s="33"/>
      <c r="E325" s="49">
        <f>SUM(E316:E324)</f>
        <v>6369</v>
      </c>
      <c r="F325" s="6">
        <f>IF(SUM(F316:F324)&gt;100,"－",SUM(F316:F324))</f>
        <v>99.999999999999972</v>
      </c>
      <c r="G325" s="6">
        <f>IF(SUM(G316:G324)&gt;100,"－",SUM(G316:G324))</f>
        <v>100.00000000000001</v>
      </c>
      <c r="H325" s="49">
        <f>SUM(H316:H324)</f>
        <v>4274</v>
      </c>
      <c r="I325" s="6">
        <f>IF(SUM(I316:I324)&gt;100,"－",SUM(I316:I324))</f>
        <v>100</v>
      </c>
      <c r="J325" s="6">
        <f>IF(SUM(J316:J324)&gt;100,"－",SUM(J316:J324))</f>
        <v>99.999999999999986</v>
      </c>
      <c r="K325" s="49">
        <f>SUM(K316:K324)</f>
        <v>2094</v>
      </c>
      <c r="L325" s="6">
        <f>IF(SUM(L316:L324)&gt;100,"－",SUM(L316:L324))</f>
        <v>99.999999999999986</v>
      </c>
      <c r="M325" s="6">
        <f>IF(SUM(M316:M324)&gt;100,"－",SUM(M316:M324))</f>
        <v>100.00000000000001</v>
      </c>
    </row>
    <row r="326" spans="1:13" ht="15" customHeight="1">
      <c r="B326" s="48" t="s">
        <v>512</v>
      </c>
      <c r="C326" s="32"/>
      <c r="D326" s="33"/>
      <c r="E326" s="50">
        <v>1.6922978661198123</v>
      </c>
      <c r="F326" s="35"/>
      <c r="G326" s="35"/>
      <c r="H326" s="50">
        <v>1.7534348847347696</v>
      </c>
      <c r="I326" s="35"/>
      <c r="J326" s="35"/>
      <c r="K326" s="50">
        <v>1.5698470301084599</v>
      </c>
      <c r="L326" s="35"/>
      <c r="M326" s="35"/>
    </row>
    <row r="327" spans="1:13" ht="15" customHeight="1">
      <c r="B327" s="48" t="s">
        <v>513</v>
      </c>
      <c r="C327" s="32"/>
      <c r="D327" s="33"/>
      <c r="E327" s="58">
        <v>100</v>
      </c>
      <c r="F327" s="35"/>
      <c r="G327" s="35"/>
      <c r="H327" s="58">
        <v>100</v>
      </c>
      <c r="I327" s="35"/>
      <c r="J327" s="35"/>
      <c r="K327" s="58">
        <v>55.555555555555557</v>
      </c>
      <c r="L327" s="35"/>
      <c r="M327" s="35"/>
    </row>
    <row r="328" spans="1:13" ht="15" customHeight="1">
      <c r="B328" s="91"/>
      <c r="C328" s="70"/>
      <c r="D328" s="67"/>
      <c r="E328" s="15"/>
      <c r="F328" s="15"/>
      <c r="G328" s="15"/>
      <c r="H328" s="15"/>
      <c r="I328" s="15"/>
      <c r="J328" s="15"/>
      <c r="K328" s="15"/>
      <c r="L328" s="15"/>
      <c r="M328" s="55"/>
    </row>
    <row r="329" spans="1:13" ht="15" customHeight="1">
      <c r="A329" s="1" t="s">
        <v>736</v>
      </c>
      <c r="B329" s="24"/>
    </row>
    <row r="330" spans="1:13" ht="12" customHeight="1">
      <c r="B330" s="41"/>
      <c r="C330" s="42"/>
      <c r="D330" s="118"/>
      <c r="E330" s="31"/>
      <c r="F330" s="103" t="s">
        <v>5</v>
      </c>
      <c r="G330" s="33"/>
      <c r="H330" s="31"/>
      <c r="I330" s="103" t="s">
        <v>62</v>
      </c>
      <c r="J330" s="33"/>
      <c r="K330" s="31"/>
      <c r="L330" s="103" t="s">
        <v>820</v>
      </c>
      <c r="M330" s="33"/>
    </row>
    <row r="331" spans="1:13" ht="22.5" customHeight="1">
      <c r="B331" s="43"/>
      <c r="D331" s="119"/>
      <c r="E331" s="38" t="s">
        <v>2</v>
      </c>
      <c r="F331" s="38" t="s">
        <v>3</v>
      </c>
      <c r="G331" s="38" t="s">
        <v>505</v>
      </c>
      <c r="H331" s="38" t="s">
        <v>2</v>
      </c>
      <c r="I331" s="38" t="s">
        <v>3</v>
      </c>
      <c r="J331" s="38" t="s">
        <v>505</v>
      </c>
      <c r="K331" s="38" t="s">
        <v>2</v>
      </c>
      <c r="L331" s="38" t="s">
        <v>3</v>
      </c>
      <c r="M331" s="38" t="s">
        <v>505</v>
      </c>
    </row>
    <row r="332" spans="1:13" ht="12" customHeight="1">
      <c r="B332" s="44"/>
      <c r="C332" s="45"/>
      <c r="D332" s="120"/>
      <c r="E332" s="46"/>
      <c r="F332" s="2">
        <f>$E$14</f>
        <v>6369</v>
      </c>
      <c r="G332" s="2">
        <f>F332-E341</f>
        <v>4532</v>
      </c>
      <c r="H332" s="46"/>
      <c r="I332" s="2">
        <f>$H$14</f>
        <v>4274</v>
      </c>
      <c r="J332" s="2">
        <f>I332-H341</f>
        <v>2996</v>
      </c>
      <c r="K332" s="46"/>
      <c r="L332" s="2">
        <f>$K$14</f>
        <v>2094</v>
      </c>
      <c r="M332" s="2">
        <f>L332-K341</f>
        <v>1536</v>
      </c>
    </row>
    <row r="333" spans="1:13" ht="15" customHeight="1">
      <c r="B333" s="43" t="s">
        <v>739</v>
      </c>
      <c r="E333" s="19">
        <v>274</v>
      </c>
      <c r="F333" s="3">
        <f t="shared" ref="F333:F341" si="125">E333/F$332*100</f>
        <v>4.3020882399120737</v>
      </c>
      <c r="G333" s="3">
        <f>E333/G$332*100</f>
        <v>6.0458958517210952</v>
      </c>
      <c r="H333" s="19">
        <v>84</v>
      </c>
      <c r="I333" s="3">
        <f t="shared" ref="I333:I341" si="126">H333/I$332*100</f>
        <v>1.9653720168460458</v>
      </c>
      <c r="J333" s="3">
        <f t="shared" ref="J333:J340" si="127">H333/J$332*100</f>
        <v>2.8037383177570092</v>
      </c>
      <c r="K333" s="19">
        <v>190</v>
      </c>
      <c r="L333" s="3">
        <f t="shared" ref="L333:L341" si="128">K333/L$332*100</f>
        <v>9.0735434574976122</v>
      </c>
      <c r="M333" s="3">
        <f t="shared" ref="M333:M340" si="129">K333/M$332*100</f>
        <v>12.369791666666668</v>
      </c>
    </row>
    <row r="334" spans="1:13" ht="15" customHeight="1">
      <c r="B334" s="43" t="s">
        <v>251</v>
      </c>
      <c r="E334" s="20">
        <v>1723</v>
      </c>
      <c r="F334" s="4">
        <f t="shared" si="125"/>
        <v>27.052912545140522</v>
      </c>
      <c r="G334" s="4">
        <f t="shared" ref="G334:G340" si="130">E334/G$332*100</f>
        <v>38.018534863195057</v>
      </c>
      <c r="H334" s="20">
        <v>842</v>
      </c>
      <c r="I334" s="4">
        <f t="shared" si="126"/>
        <v>19.700514740290124</v>
      </c>
      <c r="J334" s="4">
        <f t="shared" si="127"/>
        <v>28.1041388518024</v>
      </c>
      <c r="K334" s="20">
        <v>881</v>
      </c>
      <c r="L334" s="4">
        <f t="shared" si="128"/>
        <v>42.07258834765998</v>
      </c>
      <c r="M334" s="4">
        <f t="shared" si="129"/>
        <v>57.356770833333336</v>
      </c>
    </row>
    <row r="335" spans="1:13" ht="15" customHeight="1">
      <c r="B335" s="43" t="s">
        <v>259</v>
      </c>
      <c r="E335" s="20">
        <v>1457</v>
      </c>
      <c r="F335" s="4">
        <f t="shared" si="125"/>
        <v>22.876432720992305</v>
      </c>
      <c r="G335" s="4">
        <f t="shared" si="130"/>
        <v>32.149161518093557</v>
      </c>
      <c r="H335" s="20">
        <v>1112</v>
      </c>
      <c r="I335" s="4">
        <f t="shared" si="126"/>
        <v>26.017781937295275</v>
      </c>
      <c r="J335" s="4">
        <f t="shared" si="127"/>
        <v>37.11615487316422</v>
      </c>
      <c r="K335" s="20">
        <v>345</v>
      </c>
      <c r="L335" s="4">
        <f t="shared" si="128"/>
        <v>16.475644699140403</v>
      </c>
      <c r="M335" s="4">
        <f t="shared" si="129"/>
        <v>22.4609375</v>
      </c>
    </row>
    <row r="336" spans="1:13" ht="15" customHeight="1">
      <c r="B336" s="43" t="s">
        <v>260</v>
      </c>
      <c r="E336" s="20">
        <v>598</v>
      </c>
      <c r="F336" s="4">
        <f t="shared" si="125"/>
        <v>9.389229078348249</v>
      </c>
      <c r="G336" s="4">
        <f t="shared" si="130"/>
        <v>13.19505736981465</v>
      </c>
      <c r="H336" s="20">
        <v>541</v>
      </c>
      <c r="I336" s="4">
        <f t="shared" si="126"/>
        <v>12.657931679925127</v>
      </c>
      <c r="J336" s="4">
        <f t="shared" si="127"/>
        <v>18.057409879839785</v>
      </c>
      <c r="K336" s="20">
        <v>57</v>
      </c>
      <c r="L336" s="4">
        <f t="shared" si="128"/>
        <v>2.722063037249284</v>
      </c>
      <c r="M336" s="4">
        <f t="shared" si="129"/>
        <v>3.7109375</v>
      </c>
    </row>
    <row r="337" spans="1:13" ht="15" customHeight="1">
      <c r="B337" s="43" t="s">
        <v>261</v>
      </c>
      <c r="E337" s="20">
        <v>232</v>
      </c>
      <c r="F337" s="4">
        <f t="shared" si="125"/>
        <v>3.6426440571518288</v>
      </c>
      <c r="G337" s="4">
        <f t="shared" si="130"/>
        <v>5.1191526919682264</v>
      </c>
      <c r="H337" s="20">
        <v>212</v>
      </c>
      <c r="I337" s="4">
        <f t="shared" si="126"/>
        <v>4.9602246139447823</v>
      </c>
      <c r="J337" s="4">
        <f t="shared" si="127"/>
        <v>7.0761014686248336</v>
      </c>
      <c r="K337" s="20">
        <v>20</v>
      </c>
      <c r="L337" s="4">
        <f t="shared" si="128"/>
        <v>0.95510983763132762</v>
      </c>
      <c r="M337" s="4">
        <f t="shared" si="129"/>
        <v>1.3020833333333335</v>
      </c>
    </row>
    <row r="338" spans="1:13" ht="15" customHeight="1">
      <c r="B338" s="43" t="s">
        <v>262</v>
      </c>
      <c r="E338" s="20">
        <v>87</v>
      </c>
      <c r="F338" s="4">
        <f t="shared" si="125"/>
        <v>1.3659915214319358</v>
      </c>
      <c r="G338" s="4">
        <f t="shared" si="130"/>
        <v>1.9196822594880849</v>
      </c>
      <c r="H338" s="20">
        <v>79</v>
      </c>
      <c r="I338" s="4">
        <f t="shared" si="126"/>
        <v>1.8483855872718766</v>
      </c>
      <c r="J338" s="4">
        <f t="shared" si="127"/>
        <v>2.6368491321762351</v>
      </c>
      <c r="K338" s="20">
        <v>8</v>
      </c>
      <c r="L338" s="4">
        <f t="shared" si="128"/>
        <v>0.38204393505253104</v>
      </c>
      <c r="M338" s="4">
        <f t="shared" si="129"/>
        <v>0.52083333333333326</v>
      </c>
    </row>
    <row r="339" spans="1:13" ht="15" customHeight="1">
      <c r="B339" s="43" t="s">
        <v>263</v>
      </c>
      <c r="E339" s="20">
        <v>121</v>
      </c>
      <c r="F339" s="4">
        <f t="shared" si="125"/>
        <v>1.8998272884283247</v>
      </c>
      <c r="G339" s="4">
        <f t="shared" si="130"/>
        <v>2.6699029126213589</v>
      </c>
      <c r="H339" s="20">
        <v>93</v>
      </c>
      <c r="I339" s="4">
        <f t="shared" si="126"/>
        <v>2.1759475900795509</v>
      </c>
      <c r="J339" s="4">
        <f t="shared" si="127"/>
        <v>3.1041388518024031</v>
      </c>
      <c r="K339" s="20">
        <v>28</v>
      </c>
      <c r="L339" s="4">
        <f t="shared" si="128"/>
        <v>1.3371537726838587</v>
      </c>
      <c r="M339" s="4">
        <f t="shared" si="129"/>
        <v>1.8229166666666667</v>
      </c>
    </row>
    <row r="340" spans="1:13" ht="15" customHeight="1">
      <c r="B340" s="43" t="s">
        <v>264</v>
      </c>
      <c r="E340" s="20">
        <v>40</v>
      </c>
      <c r="F340" s="4">
        <f t="shared" si="125"/>
        <v>0.62804207881928087</v>
      </c>
      <c r="G340" s="4">
        <f t="shared" si="130"/>
        <v>0.88261253309796994</v>
      </c>
      <c r="H340" s="20">
        <v>33</v>
      </c>
      <c r="I340" s="4">
        <f t="shared" si="126"/>
        <v>0.77211043518951805</v>
      </c>
      <c r="J340" s="4">
        <f t="shared" si="127"/>
        <v>1.1014686248331109</v>
      </c>
      <c r="K340" s="20">
        <v>7</v>
      </c>
      <c r="L340" s="4">
        <f t="shared" si="128"/>
        <v>0.33428844317096468</v>
      </c>
      <c r="M340" s="4">
        <f t="shared" si="129"/>
        <v>0.45572916666666669</v>
      </c>
    </row>
    <row r="341" spans="1:13" ht="15" customHeight="1">
      <c r="B341" s="44" t="s">
        <v>0</v>
      </c>
      <c r="C341" s="45"/>
      <c r="D341" s="45"/>
      <c r="E341" s="21">
        <v>1837</v>
      </c>
      <c r="F341" s="5">
        <f t="shared" si="125"/>
        <v>28.842832469775477</v>
      </c>
      <c r="G341" s="47" t="s">
        <v>819</v>
      </c>
      <c r="H341" s="21">
        <v>1278</v>
      </c>
      <c r="I341" s="5">
        <f t="shared" si="126"/>
        <v>29.901731399157701</v>
      </c>
      <c r="J341" s="47" t="s">
        <v>819</v>
      </c>
      <c r="K341" s="21">
        <v>558</v>
      </c>
      <c r="L341" s="5">
        <f t="shared" si="128"/>
        <v>26.647564469914041</v>
      </c>
      <c r="M341" s="47" t="s">
        <v>819</v>
      </c>
    </row>
    <row r="342" spans="1:13" ht="15" customHeight="1">
      <c r="B342" s="48" t="s">
        <v>1</v>
      </c>
      <c r="C342" s="32"/>
      <c r="D342" s="33"/>
      <c r="E342" s="49">
        <f>SUM(E333:E341)</f>
        <v>6369</v>
      </c>
      <c r="F342" s="6">
        <f>IF(SUM(F333:F341)&gt;100,"－",SUM(F333:F341))</f>
        <v>100</v>
      </c>
      <c r="G342" s="6">
        <f>IF(SUM(G333:G341)&gt;100,"－",SUM(G333:G341))</f>
        <v>99.999999999999986</v>
      </c>
      <c r="H342" s="49">
        <f>SUM(H333:H341)</f>
        <v>4274</v>
      </c>
      <c r="I342" s="6">
        <f>IF(SUM(I333:I341)&gt;100,"－",SUM(I333:I341))</f>
        <v>100</v>
      </c>
      <c r="J342" s="6">
        <f>IF(SUM(J333:J341)&gt;100,"－",SUM(J333:J341))</f>
        <v>100</v>
      </c>
      <c r="K342" s="49">
        <f>SUM(K333:K341)</f>
        <v>2094</v>
      </c>
      <c r="L342" s="6">
        <f>IF(SUM(L333:L341)&gt;100,"－",SUM(L333:L341))</f>
        <v>100.00000000000001</v>
      </c>
      <c r="M342" s="6">
        <f>IF(SUM(M333:M341)&gt;100,"－",SUM(M333:M341))</f>
        <v>100</v>
      </c>
    </row>
    <row r="343" spans="1:13" ht="15" customHeight="1">
      <c r="B343" s="48" t="s">
        <v>512</v>
      </c>
      <c r="C343" s="32"/>
      <c r="D343" s="33"/>
      <c r="E343" s="50">
        <v>2.0207303618711387</v>
      </c>
      <c r="F343" s="35"/>
      <c r="G343" s="35"/>
      <c r="H343" s="50">
        <v>2.3436081441922565</v>
      </c>
      <c r="I343" s="35"/>
      <c r="J343" s="35"/>
      <c r="K343" s="50">
        <v>1.3909505208333333</v>
      </c>
      <c r="L343" s="35"/>
      <c r="M343" s="35"/>
    </row>
    <row r="344" spans="1:13" ht="15" customHeight="1">
      <c r="B344" s="48" t="s">
        <v>513</v>
      </c>
      <c r="C344" s="32"/>
      <c r="D344" s="33"/>
      <c r="E344" s="58">
        <v>26</v>
      </c>
      <c r="F344" s="35"/>
      <c r="G344" s="35"/>
      <c r="H344" s="58">
        <v>26</v>
      </c>
      <c r="I344" s="35"/>
      <c r="J344" s="35"/>
      <c r="K344" s="58">
        <v>20</v>
      </c>
      <c r="L344" s="35"/>
      <c r="M344" s="35"/>
    </row>
    <row r="345" spans="1:13" ht="15" customHeight="1">
      <c r="B345" s="91"/>
      <c r="C345" s="70"/>
      <c r="D345" s="67"/>
      <c r="E345" s="15"/>
      <c r="F345" s="15"/>
      <c r="G345" s="15"/>
      <c r="H345" s="15"/>
      <c r="I345" s="15"/>
      <c r="J345" s="15"/>
      <c r="K345" s="15"/>
      <c r="L345" s="15"/>
      <c r="M345" s="55"/>
    </row>
    <row r="346" spans="1:13" ht="13.5" customHeight="1">
      <c r="A346" s="108" t="s">
        <v>694</v>
      </c>
      <c r="B346" s="24"/>
      <c r="H346" s="1"/>
    </row>
    <row r="347" spans="1:13" ht="15" customHeight="1">
      <c r="A347" s="1" t="s">
        <v>693</v>
      </c>
      <c r="B347" s="24"/>
    </row>
    <row r="348" spans="1:13" ht="12" customHeight="1">
      <c r="B348" s="41"/>
      <c r="C348" s="42"/>
      <c r="D348" s="118"/>
      <c r="E348" s="31"/>
      <c r="F348" s="103" t="s">
        <v>5</v>
      </c>
      <c r="G348" s="33"/>
      <c r="H348" s="31"/>
      <c r="I348" s="103" t="s">
        <v>62</v>
      </c>
      <c r="J348" s="33"/>
      <c r="K348" s="31"/>
      <c r="L348" s="103" t="s">
        <v>820</v>
      </c>
      <c r="M348" s="33"/>
    </row>
    <row r="349" spans="1:13" ht="22.5" customHeight="1">
      <c r="B349" s="43"/>
      <c r="D349" s="119"/>
      <c r="E349" s="38" t="s">
        <v>2</v>
      </c>
      <c r="F349" s="38" t="s">
        <v>3</v>
      </c>
      <c r="G349" s="38" t="s">
        <v>505</v>
      </c>
      <c r="H349" s="38" t="s">
        <v>2</v>
      </c>
      <c r="I349" s="38" t="s">
        <v>3</v>
      </c>
      <c r="J349" s="38" t="s">
        <v>505</v>
      </c>
      <c r="K349" s="38" t="s">
        <v>2</v>
      </c>
      <c r="L349" s="38" t="s">
        <v>3</v>
      </c>
      <c r="M349" s="38" t="s">
        <v>505</v>
      </c>
    </row>
    <row r="350" spans="1:13" ht="12" customHeight="1">
      <c r="B350" s="44"/>
      <c r="C350" s="45"/>
      <c r="D350" s="120"/>
      <c r="E350" s="46"/>
      <c r="F350" s="2">
        <f>E358</f>
        <v>6095</v>
      </c>
      <c r="G350" s="2">
        <f>F350-E357</f>
        <v>4258</v>
      </c>
      <c r="H350" s="46"/>
      <c r="I350" s="2">
        <f>H358</f>
        <v>4190</v>
      </c>
      <c r="J350" s="2">
        <f>I350-H357</f>
        <v>2912</v>
      </c>
      <c r="K350" s="46"/>
      <c r="L350" s="2">
        <f>K358</f>
        <v>1904</v>
      </c>
      <c r="M350" s="2">
        <f>L350-K357</f>
        <v>1346</v>
      </c>
    </row>
    <row r="351" spans="1:13" ht="15" customHeight="1">
      <c r="B351" s="43" t="s">
        <v>822</v>
      </c>
      <c r="E351" s="19">
        <v>2553</v>
      </c>
      <c r="F351" s="3">
        <f t="shared" ref="F351:F357" si="131">E351/F$350*100</f>
        <v>41.886792452830193</v>
      </c>
      <c r="G351" s="3">
        <f t="shared" ref="G351:G356" si="132">E351/G$350*100</f>
        <v>59.9577266322217</v>
      </c>
      <c r="H351" s="19">
        <v>1825</v>
      </c>
      <c r="I351" s="3">
        <f t="shared" ref="I351:I357" si="133">H351/I$350*100</f>
        <v>43.556085918854414</v>
      </c>
      <c r="J351" s="3">
        <f t="shared" ref="J351:J356" si="134">H351/J$350*100</f>
        <v>62.671703296703299</v>
      </c>
      <c r="K351" s="19">
        <v>728</v>
      </c>
      <c r="L351" s="3">
        <f t="shared" ref="L351:L357" si="135">K351/L$350*100</f>
        <v>38.235294117647058</v>
      </c>
      <c r="M351" s="3">
        <f t="shared" ref="M351:M356" si="136">K351/M$350*100</f>
        <v>54.086181277860327</v>
      </c>
    </row>
    <row r="352" spans="1:13" ht="15" customHeight="1">
      <c r="B352" s="43" t="s">
        <v>695</v>
      </c>
      <c r="E352" s="20">
        <v>84</v>
      </c>
      <c r="F352" s="4">
        <f t="shared" si="131"/>
        <v>1.3781788351107465</v>
      </c>
      <c r="G352" s="4">
        <f t="shared" si="132"/>
        <v>1.972757162987318</v>
      </c>
      <c r="H352" s="20">
        <v>82</v>
      </c>
      <c r="I352" s="4">
        <f t="shared" si="133"/>
        <v>1.9570405727923628</v>
      </c>
      <c r="J352" s="4">
        <f t="shared" si="134"/>
        <v>2.8159340659340661</v>
      </c>
      <c r="K352" s="20">
        <v>2</v>
      </c>
      <c r="L352" s="4">
        <f t="shared" si="135"/>
        <v>0.10504201680672269</v>
      </c>
      <c r="M352" s="4">
        <f t="shared" si="136"/>
        <v>0.14858841010401189</v>
      </c>
    </row>
    <row r="353" spans="1:13" ht="15" customHeight="1">
      <c r="B353" s="43" t="s">
        <v>696</v>
      </c>
      <c r="E353" s="20">
        <v>111</v>
      </c>
      <c r="F353" s="4">
        <f t="shared" si="131"/>
        <v>1.8211648892534866</v>
      </c>
      <c r="G353" s="4">
        <f t="shared" si="132"/>
        <v>2.6068576796618133</v>
      </c>
      <c r="H353" s="20">
        <v>87</v>
      </c>
      <c r="I353" s="4">
        <f t="shared" si="133"/>
        <v>2.0763723150357993</v>
      </c>
      <c r="J353" s="4">
        <f t="shared" si="134"/>
        <v>2.9876373626373627</v>
      </c>
      <c r="K353" s="20">
        <v>24</v>
      </c>
      <c r="L353" s="4">
        <f t="shared" si="135"/>
        <v>1.2605042016806722</v>
      </c>
      <c r="M353" s="4">
        <f t="shared" si="136"/>
        <v>1.7830609212481425</v>
      </c>
    </row>
    <row r="354" spans="1:13" ht="15" customHeight="1">
      <c r="B354" s="43" t="s">
        <v>477</v>
      </c>
      <c r="E354" s="20">
        <v>381</v>
      </c>
      <c r="F354" s="4">
        <f t="shared" si="131"/>
        <v>6.2510254306808859</v>
      </c>
      <c r="G354" s="4">
        <f t="shared" si="132"/>
        <v>8.947862846406764</v>
      </c>
      <c r="H354" s="20">
        <v>257</v>
      </c>
      <c r="I354" s="4">
        <f t="shared" si="133"/>
        <v>6.1336515513126493</v>
      </c>
      <c r="J354" s="4">
        <f t="shared" si="134"/>
        <v>8.8255494505494507</v>
      </c>
      <c r="K354" s="20">
        <v>124</v>
      </c>
      <c r="L354" s="4">
        <f t="shared" si="135"/>
        <v>6.5126050420168076</v>
      </c>
      <c r="M354" s="4">
        <f t="shared" si="136"/>
        <v>9.212481426448738</v>
      </c>
    </row>
    <row r="355" spans="1:13" ht="15" customHeight="1">
      <c r="B355" s="43" t="s">
        <v>630</v>
      </c>
      <c r="E355" s="20">
        <v>23</v>
      </c>
      <c r="F355" s="4">
        <f t="shared" si="131"/>
        <v>0.37735849056603776</v>
      </c>
      <c r="G355" s="4">
        <f t="shared" si="132"/>
        <v>0.54015969938938468</v>
      </c>
      <c r="H355" s="20">
        <v>15</v>
      </c>
      <c r="I355" s="4">
        <f t="shared" si="133"/>
        <v>0.35799522673031026</v>
      </c>
      <c r="J355" s="4">
        <f t="shared" si="134"/>
        <v>0.51510989010989006</v>
      </c>
      <c r="K355" s="20">
        <v>8</v>
      </c>
      <c r="L355" s="4">
        <f t="shared" si="135"/>
        <v>0.42016806722689076</v>
      </c>
      <c r="M355" s="4">
        <f t="shared" si="136"/>
        <v>0.59435364041604755</v>
      </c>
    </row>
    <row r="356" spans="1:13" ht="15" customHeight="1">
      <c r="B356" s="43" t="s">
        <v>821</v>
      </c>
      <c r="E356" s="20">
        <v>1106</v>
      </c>
      <c r="F356" s="4">
        <f t="shared" si="131"/>
        <v>18.146021328958163</v>
      </c>
      <c r="G356" s="4">
        <f t="shared" si="132"/>
        <v>25.974635979333023</v>
      </c>
      <c r="H356" s="20">
        <v>646</v>
      </c>
      <c r="I356" s="4">
        <f t="shared" si="133"/>
        <v>15.417661097852028</v>
      </c>
      <c r="J356" s="4">
        <f t="shared" si="134"/>
        <v>22.184065934065934</v>
      </c>
      <c r="K356" s="20">
        <v>460</v>
      </c>
      <c r="L356" s="4">
        <f t="shared" si="135"/>
        <v>24.159663865546218</v>
      </c>
      <c r="M356" s="4">
        <f t="shared" si="136"/>
        <v>34.175334323922733</v>
      </c>
    </row>
    <row r="357" spans="1:13" ht="15" customHeight="1">
      <c r="B357" s="44" t="s">
        <v>484</v>
      </c>
      <c r="C357" s="45"/>
      <c r="D357" s="45"/>
      <c r="E357" s="21">
        <v>1837</v>
      </c>
      <c r="F357" s="5">
        <f t="shared" si="131"/>
        <v>30.139458572600493</v>
      </c>
      <c r="G357" s="47" t="s">
        <v>819</v>
      </c>
      <c r="H357" s="21">
        <v>1278</v>
      </c>
      <c r="I357" s="5">
        <f t="shared" si="133"/>
        <v>30.501193317422437</v>
      </c>
      <c r="J357" s="47" t="s">
        <v>819</v>
      </c>
      <c r="K357" s="21">
        <v>558</v>
      </c>
      <c r="L357" s="5">
        <f t="shared" si="135"/>
        <v>29.306722689075631</v>
      </c>
      <c r="M357" s="47" t="s">
        <v>819</v>
      </c>
    </row>
    <row r="358" spans="1:13" ht="15" customHeight="1">
      <c r="B358" s="48" t="s">
        <v>1</v>
      </c>
      <c r="C358" s="32"/>
      <c r="D358" s="33"/>
      <c r="E358" s="49">
        <f>SUM(E351:E357)</f>
        <v>6095</v>
      </c>
      <c r="F358" s="6">
        <f>IF(SUM(F351:F357)&gt;100,"－",SUM(F351:F357))</f>
        <v>100</v>
      </c>
      <c r="G358" s="6">
        <f>IF(SUM(G351:G357)&gt;100,"－",SUM(G351:G357))</f>
        <v>100</v>
      </c>
      <c r="H358" s="49">
        <f>SUM(H351:H357)</f>
        <v>4190</v>
      </c>
      <c r="I358" s="6">
        <f>IF(SUM(I351:I357)&gt;100,"－",SUM(I351:I357))</f>
        <v>100</v>
      </c>
      <c r="J358" s="6">
        <f>IF(SUM(J351:J357)&gt;100,"－",SUM(J351:J357))</f>
        <v>100</v>
      </c>
      <c r="K358" s="49">
        <f>SUM(K351:K357)</f>
        <v>1904</v>
      </c>
      <c r="L358" s="6">
        <f>IF(SUM(L351:L357)&gt;100,"－",SUM(L351:L357))</f>
        <v>100</v>
      </c>
      <c r="M358" s="6">
        <f>IF(SUM(M351:M357)&gt;100,"－",SUM(M351:M357))</f>
        <v>100</v>
      </c>
    </row>
    <row r="359" spans="1:13" ht="15" customHeight="1">
      <c r="B359" s="48" t="s">
        <v>317</v>
      </c>
      <c r="C359" s="32"/>
      <c r="D359" s="33"/>
      <c r="E359" s="50">
        <v>32.138896419971026</v>
      </c>
      <c r="F359" s="35"/>
      <c r="G359" s="35"/>
      <c r="H359" s="50">
        <v>28.591719650722329</v>
      </c>
      <c r="I359" s="35"/>
      <c r="J359" s="35"/>
      <c r="K359" s="50">
        <v>39.813026250619117</v>
      </c>
      <c r="L359" s="35"/>
      <c r="M359" s="35"/>
    </row>
    <row r="360" spans="1:13" ht="15" customHeight="1">
      <c r="B360" s="91"/>
      <c r="C360" s="70"/>
      <c r="D360" s="67"/>
      <c r="E360" s="15"/>
      <c r="F360" s="15"/>
      <c r="G360" s="15"/>
      <c r="H360" s="15"/>
      <c r="I360" s="15"/>
      <c r="J360" s="15"/>
      <c r="K360" s="15"/>
      <c r="L360" s="15"/>
      <c r="M360" s="55"/>
    </row>
    <row r="361" spans="1:13" ht="15" customHeight="1">
      <c r="A361" s="1" t="s">
        <v>518</v>
      </c>
      <c r="B361" s="24"/>
    </row>
    <row r="362" spans="1:13" ht="12" customHeight="1">
      <c r="B362" s="41"/>
      <c r="C362" s="42"/>
      <c r="D362" s="118"/>
      <c r="E362" s="31"/>
      <c r="F362" s="103" t="s">
        <v>5</v>
      </c>
      <c r="G362" s="33"/>
      <c r="H362" s="31"/>
      <c r="I362" s="103" t="s">
        <v>62</v>
      </c>
      <c r="J362" s="33"/>
      <c r="K362" s="31"/>
      <c r="L362" s="103" t="s">
        <v>820</v>
      </c>
      <c r="M362" s="33"/>
    </row>
    <row r="363" spans="1:13" ht="22.5" customHeight="1">
      <c r="B363" s="43"/>
      <c r="D363" s="119"/>
      <c r="E363" s="38" t="s">
        <v>2</v>
      </c>
      <c r="F363" s="38" t="s">
        <v>3</v>
      </c>
      <c r="G363" s="38" t="s">
        <v>505</v>
      </c>
      <c r="H363" s="38" t="s">
        <v>2</v>
      </c>
      <c r="I363" s="38" t="s">
        <v>3</v>
      </c>
      <c r="J363" s="38" t="s">
        <v>505</v>
      </c>
      <c r="K363" s="38" t="s">
        <v>2</v>
      </c>
      <c r="L363" s="38" t="s">
        <v>3</v>
      </c>
      <c r="M363" s="38" t="s">
        <v>505</v>
      </c>
    </row>
    <row r="364" spans="1:13" ht="12" customHeight="1">
      <c r="B364" s="44"/>
      <c r="C364" s="45"/>
      <c r="D364" s="120"/>
      <c r="E364" s="46"/>
      <c r="F364" s="2">
        <f>$E$14</f>
        <v>6369</v>
      </c>
      <c r="G364" s="2">
        <f>F364-E368</f>
        <v>6305</v>
      </c>
      <c r="H364" s="46"/>
      <c r="I364" s="2">
        <f>$H$14</f>
        <v>4274</v>
      </c>
      <c r="J364" s="2">
        <f>I364-H368</f>
        <v>4235</v>
      </c>
      <c r="K364" s="46"/>
      <c r="L364" s="2">
        <f>$K$14</f>
        <v>2094</v>
      </c>
      <c r="M364" s="2">
        <f>L364-K368</f>
        <v>2070</v>
      </c>
    </row>
    <row r="365" spans="1:13" ht="15" customHeight="1">
      <c r="B365" s="43" t="s">
        <v>702</v>
      </c>
      <c r="E365" s="19">
        <v>4247</v>
      </c>
      <c r="F365" s="3">
        <f>E365/F$364*100</f>
        <v>66.682367718637153</v>
      </c>
      <c r="G365" s="3">
        <f>E365/G$364*100</f>
        <v>67.359238699444887</v>
      </c>
      <c r="H365" s="19">
        <v>3261</v>
      </c>
      <c r="I365" s="3">
        <f>H365/I$364*100</f>
        <v>76.298549368273285</v>
      </c>
      <c r="J365" s="3">
        <f>H365/J$364*100</f>
        <v>77.00118063754428</v>
      </c>
      <c r="K365" s="19">
        <v>986</v>
      </c>
      <c r="L365" s="3">
        <f>K365/L$364*100</f>
        <v>47.086914995224447</v>
      </c>
      <c r="M365" s="3">
        <f>K365/M$364*100</f>
        <v>47.632850241545896</v>
      </c>
    </row>
    <row r="366" spans="1:13" ht="15" customHeight="1">
      <c r="B366" s="43" t="s">
        <v>520</v>
      </c>
      <c r="E366" s="20">
        <v>1338</v>
      </c>
      <c r="F366" s="4">
        <f>E366/F$364*100</f>
        <v>21.008007536504948</v>
      </c>
      <c r="G366" s="4">
        <f>E366/G$364*100</f>
        <v>21.221252973830293</v>
      </c>
      <c r="H366" s="20">
        <v>623</v>
      </c>
      <c r="I366" s="4">
        <f>H366/I$364*100</f>
        <v>14.576509124941506</v>
      </c>
      <c r="J366" s="4">
        <f>H366/J$364*100</f>
        <v>14.710743801652892</v>
      </c>
      <c r="K366" s="20">
        <v>715</v>
      </c>
      <c r="L366" s="4">
        <f>K366/L$364*100</f>
        <v>34.145176695319961</v>
      </c>
      <c r="M366" s="4">
        <f>K366/M$364*100</f>
        <v>34.541062801932362</v>
      </c>
    </row>
    <row r="367" spans="1:13" ht="15" customHeight="1">
      <c r="B367" s="43" t="s">
        <v>89</v>
      </c>
      <c r="E367" s="20">
        <v>720</v>
      </c>
      <c r="F367" s="4">
        <f>E367/F$364*100</f>
        <v>11.304757418747057</v>
      </c>
      <c r="G367" s="4">
        <f>E367/G$364*100</f>
        <v>11.419508326724822</v>
      </c>
      <c r="H367" s="20">
        <v>351</v>
      </c>
      <c r="I367" s="4">
        <f>H367/I$364*100</f>
        <v>8.2124473561066917</v>
      </c>
      <c r="J367" s="4">
        <f>H367/J$364*100</f>
        <v>8.2880755608028345</v>
      </c>
      <c r="K367" s="20">
        <v>369</v>
      </c>
      <c r="L367" s="4">
        <f>K367/L$364*100</f>
        <v>17.621776504297994</v>
      </c>
      <c r="M367" s="4">
        <f>K367/M$364*100</f>
        <v>17.826086956521738</v>
      </c>
    </row>
    <row r="368" spans="1:13" ht="15" customHeight="1">
      <c r="B368" s="44" t="s">
        <v>0</v>
      </c>
      <c r="C368" s="45"/>
      <c r="D368" s="45"/>
      <c r="E368" s="21">
        <v>64</v>
      </c>
      <c r="F368" s="5">
        <f>E368/F$364*100</f>
        <v>1.0048673261108494</v>
      </c>
      <c r="G368" s="47" t="s">
        <v>819</v>
      </c>
      <c r="H368" s="21">
        <v>39</v>
      </c>
      <c r="I368" s="5">
        <f>H368/I$364*100</f>
        <v>0.91249415067852135</v>
      </c>
      <c r="J368" s="47" t="s">
        <v>819</v>
      </c>
      <c r="K368" s="21">
        <v>24</v>
      </c>
      <c r="L368" s="5">
        <f>K368/L$364*100</f>
        <v>1.1461318051575931</v>
      </c>
      <c r="M368" s="47" t="s">
        <v>819</v>
      </c>
    </row>
    <row r="369" spans="1:13" ht="15" customHeight="1">
      <c r="B369" s="48" t="s">
        <v>1</v>
      </c>
      <c r="C369" s="32"/>
      <c r="D369" s="33"/>
      <c r="E369" s="49">
        <f>SUM(E365:E368)</f>
        <v>6369</v>
      </c>
      <c r="F369" s="6">
        <f>IF(SUM(F365:F368)&gt;100,"－",SUM(F365:F368))</f>
        <v>100.00000000000001</v>
      </c>
      <c r="G369" s="6">
        <f>IF(SUM(G365:G368)&gt;100,"－",SUM(G365:G368))</f>
        <v>100</v>
      </c>
      <c r="H369" s="49">
        <f>SUM(H365:H368)</f>
        <v>4274</v>
      </c>
      <c r="I369" s="6">
        <f>IF(SUM(I365:I368)&gt;100,"－",SUM(I365:I368))</f>
        <v>100.00000000000001</v>
      </c>
      <c r="J369" s="6">
        <f>IF(SUM(J365:J368)&gt;100,"－",SUM(J365:J368))</f>
        <v>100.00000000000001</v>
      </c>
      <c r="K369" s="49">
        <f>SUM(K365:K368)</f>
        <v>2094</v>
      </c>
      <c r="L369" s="6">
        <f>IF(SUM(L365:L368)&gt;100,"－",SUM(L365:L368))</f>
        <v>100</v>
      </c>
      <c r="M369" s="6">
        <f>IF(SUM(M365:M368)&gt;100,"－",SUM(M365:M368))</f>
        <v>99.999999999999986</v>
      </c>
    </row>
    <row r="370" spans="1:13" ht="15" customHeight="1">
      <c r="B370" s="91"/>
      <c r="C370" s="70"/>
      <c r="D370" s="67"/>
      <c r="E370" s="15"/>
      <c r="F370" s="15"/>
      <c r="G370" s="15"/>
      <c r="H370" s="15"/>
      <c r="I370" s="15"/>
      <c r="J370" s="15"/>
      <c r="K370" s="15"/>
      <c r="L370" s="15"/>
      <c r="M370" s="55"/>
    </row>
    <row r="371" spans="1:13" ht="15" customHeight="1">
      <c r="A371" s="1" t="s">
        <v>519</v>
      </c>
      <c r="B371" s="24"/>
    </row>
    <row r="372" spans="1:13" ht="12" customHeight="1">
      <c r="B372" s="41"/>
      <c r="C372" s="42"/>
      <c r="D372" s="118"/>
      <c r="E372" s="31"/>
      <c r="F372" s="103" t="s">
        <v>5</v>
      </c>
      <c r="G372" s="33"/>
      <c r="H372" s="31"/>
      <c r="I372" s="103" t="s">
        <v>62</v>
      </c>
      <c r="J372" s="33"/>
      <c r="K372" s="31"/>
      <c r="L372" s="103" t="s">
        <v>820</v>
      </c>
      <c r="M372" s="33"/>
    </row>
    <row r="373" spans="1:13" ht="22.5" customHeight="1">
      <c r="B373" s="43"/>
      <c r="D373" s="119"/>
      <c r="E373" s="38" t="s">
        <v>2</v>
      </c>
      <c r="F373" s="38" t="s">
        <v>3</v>
      </c>
      <c r="G373" s="38" t="s">
        <v>505</v>
      </c>
      <c r="H373" s="38" t="s">
        <v>2</v>
      </c>
      <c r="I373" s="38" t="s">
        <v>3</v>
      </c>
      <c r="J373" s="38" t="s">
        <v>505</v>
      </c>
      <c r="K373" s="38" t="s">
        <v>2</v>
      </c>
      <c r="L373" s="38" t="s">
        <v>3</v>
      </c>
      <c r="M373" s="38" t="s">
        <v>505</v>
      </c>
    </row>
    <row r="374" spans="1:13" ht="12" customHeight="1">
      <c r="B374" s="44"/>
      <c r="C374" s="45"/>
      <c r="D374" s="120"/>
      <c r="E374" s="46"/>
      <c r="F374" s="2">
        <f>$E$14</f>
        <v>6369</v>
      </c>
      <c r="G374" s="2">
        <f>F374-E378</f>
        <v>6248</v>
      </c>
      <c r="H374" s="46"/>
      <c r="I374" s="2">
        <f>$H$14</f>
        <v>4274</v>
      </c>
      <c r="J374" s="2">
        <f>I374-H378</f>
        <v>4182</v>
      </c>
      <c r="K374" s="46"/>
      <c r="L374" s="2">
        <f>$K$14</f>
        <v>2094</v>
      </c>
      <c r="M374" s="2">
        <f>L374-K378</f>
        <v>2066</v>
      </c>
    </row>
    <row r="375" spans="1:13" ht="15" customHeight="1">
      <c r="B375" s="43" t="s">
        <v>702</v>
      </c>
      <c r="E375" s="19">
        <v>756</v>
      </c>
      <c r="F375" s="3">
        <f>E375/F$374*100</f>
        <v>11.869995289684407</v>
      </c>
      <c r="G375" s="3">
        <f>E375/G$374*100</f>
        <v>12.099871959026888</v>
      </c>
      <c r="H375" s="19">
        <v>615</v>
      </c>
      <c r="I375" s="3">
        <f>H375/I$374*100</f>
        <v>14.389330837622834</v>
      </c>
      <c r="J375" s="3">
        <f>H375/J$374*100</f>
        <v>14.705882352941178</v>
      </c>
      <c r="K375" s="19">
        <v>141</v>
      </c>
      <c r="L375" s="3">
        <f>K375/L$374*100</f>
        <v>6.7335243553008599</v>
      </c>
      <c r="M375" s="3">
        <f>K375/M$374*100</f>
        <v>6.8247821878025166</v>
      </c>
    </row>
    <row r="376" spans="1:13" ht="15" customHeight="1">
      <c r="B376" s="43" t="s">
        <v>520</v>
      </c>
      <c r="E376" s="20">
        <v>2843</v>
      </c>
      <c r="F376" s="4">
        <f>E376/F$374*100</f>
        <v>44.638090752080387</v>
      </c>
      <c r="G376" s="4">
        <f>E376/G$374*100</f>
        <v>45.502560819462232</v>
      </c>
      <c r="H376" s="20">
        <v>1835</v>
      </c>
      <c r="I376" s="4">
        <f>H376/I$374*100</f>
        <v>42.934019653720171</v>
      </c>
      <c r="J376" s="4">
        <f>H376/J$374*100</f>
        <v>43.87852702056432</v>
      </c>
      <c r="K376" s="20">
        <v>1008</v>
      </c>
      <c r="L376" s="4">
        <f>K376/L$374*100</f>
        <v>48.137535816618907</v>
      </c>
      <c r="M376" s="4">
        <f>K376/M$374*100</f>
        <v>48.789932236205232</v>
      </c>
    </row>
    <row r="377" spans="1:13" ht="15" customHeight="1">
      <c r="B377" s="43" t="s">
        <v>89</v>
      </c>
      <c r="E377" s="20">
        <v>2649</v>
      </c>
      <c r="F377" s="4">
        <f>E377/F$374*100</f>
        <v>41.592086669806875</v>
      </c>
      <c r="G377" s="4">
        <f>E377/G$374*100</f>
        <v>42.397567221510883</v>
      </c>
      <c r="H377" s="20">
        <v>1732</v>
      </c>
      <c r="I377" s="4">
        <f>H377/I$374*100</f>
        <v>40.524099204492281</v>
      </c>
      <c r="J377" s="4">
        <f>H377/J$374*100</f>
        <v>41.415590626494506</v>
      </c>
      <c r="K377" s="20">
        <v>917</v>
      </c>
      <c r="L377" s="4">
        <f>K377/L$374*100</f>
        <v>43.791786055396372</v>
      </c>
      <c r="M377" s="4">
        <f>K377/M$374*100</f>
        <v>44.385285575992256</v>
      </c>
    </row>
    <row r="378" spans="1:13" ht="15" customHeight="1">
      <c r="B378" s="44" t="s">
        <v>0</v>
      </c>
      <c r="C378" s="45"/>
      <c r="D378" s="45"/>
      <c r="E378" s="21">
        <v>121</v>
      </c>
      <c r="F378" s="5">
        <f>E378/F$374*100</f>
        <v>1.8998272884283247</v>
      </c>
      <c r="G378" s="47" t="s">
        <v>819</v>
      </c>
      <c r="H378" s="21">
        <v>92</v>
      </c>
      <c r="I378" s="5">
        <f>H378/I$374*100</f>
        <v>2.1525503041647172</v>
      </c>
      <c r="J378" s="47" t="s">
        <v>819</v>
      </c>
      <c r="K378" s="21">
        <v>28</v>
      </c>
      <c r="L378" s="5">
        <f>K378/L$374*100</f>
        <v>1.3371537726838587</v>
      </c>
      <c r="M378" s="47" t="s">
        <v>819</v>
      </c>
    </row>
    <row r="379" spans="1:13" ht="15" customHeight="1">
      <c r="B379" s="48" t="s">
        <v>1</v>
      </c>
      <c r="C379" s="32"/>
      <c r="D379" s="33"/>
      <c r="E379" s="49">
        <f>SUM(E375:E378)</f>
        <v>6369</v>
      </c>
      <c r="F379" s="6">
        <f>IF(SUM(F375:F378)&gt;100,"－",SUM(F375:F378))</f>
        <v>100</v>
      </c>
      <c r="G379" s="6">
        <f>IF(SUM(G375:G378)&gt;100,"－",SUM(G375:G378))</f>
        <v>100</v>
      </c>
      <c r="H379" s="49">
        <f>SUM(H375:H378)</f>
        <v>4274</v>
      </c>
      <c r="I379" s="6">
        <f>IF(SUM(I375:I378)&gt;100,"－",SUM(I375:I378))</f>
        <v>100</v>
      </c>
      <c r="J379" s="6">
        <f>IF(SUM(J375:J378)&gt;100,"－",SUM(J375:J378))</f>
        <v>100</v>
      </c>
      <c r="K379" s="49">
        <f>SUM(K375:K378)</f>
        <v>2094</v>
      </c>
      <c r="L379" s="6">
        <f>IF(SUM(L375:L378)&gt;100,"－",SUM(L375:L378))</f>
        <v>100</v>
      </c>
      <c r="M379" s="6">
        <f>IF(SUM(M375:M378)&gt;100,"－",SUM(M375:M378))</f>
        <v>100</v>
      </c>
    </row>
    <row r="380" spans="1:13" ht="15" customHeight="1">
      <c r="B380" s="91"/>
      <c r="C380" s="70"/>
      <c r="D380" s="67"/>
      <c r="E380" s="15"/>
      <c r="F380" s="15"/>
      <c r="G380" s="15"/>
      <c r="H380" s="15"/>
      <c r="I380" s="15"/>
      <c r="J380" s="15"/>
      <c r="K380" s="15"/>
      <c r="L380" s="15"/>
      <c r="M380" s="55"/>
    </row>
    <row r="381" spans="1:13" ht="15" customHeight="1">
      <c r="A381" s="1" t="s">
        <v>521</v>
      </c>
      <c r="B381" s="24"/>
    </row>
    <row r="382" spans="1:13" ht="12" customHeight="1">
      <c r="B382" s="41"/>
      <c r="C382" s="42"/>
      <c r="D382" s="118"/>
      <c r="E382" s="31"/>
      <c r="F382" s="103" t="s">
        <v>5</v>
      </c>
      <c r="G382" s="33"/>
      <c r="H382" s="31"/>
      <c r="I382" s="103" t="s">
        <v>62</v>
      </c>
      <c r="J382" s="33"/>
      <c r="K382" s="31"/>
      <c r="L382" s="103" t="s">
        <v>820</v>
      </c>
      <c r="M382" s="33"/>
    </row>
    <row r="383" spans="1:13" ht="22.5" customHeight="1">
      <c r="B383" s="43"/>
      <c r="D383" s="119"/>
      <c r="E383" s="38" t="s">
        <v>2</v>
      </c>
      <c r="F383" s="38" t="s">
        <v>3</v>
      </c>
      <c r="G383" s="38" t="s">
        <v>505</v>
      </c>
      <c r="H383" s="38" t="s">
        <v>2</v>
      </c>
      <c r="I383" s="38" t="s">
        <v>3</v>
      </c>
      <c r="J383" s="38" t="s">
        <v>505</v>
      </c>
      <c r="K383" s="38" t="s">
        <v>2</v>
      </c>
      <c r="L383" s="38" t="s">
        <v>3</v>
      </c>
      <c r="M383" s="38" t="s">
        <v>505</v>
      </c>
    </row>
    <row r="384" spans="1:13" ht="12" customHeight="1">
      <c r="B384" s="44"/>
      <c r="C384" s="45"/>
      <c r="D384" s="120"/>
      <c r="E384" s="46"/>
      <c r="F384" s="2">
        <f>$E$14</f>
        <v>6369</v>
      </c>
      <c r="G384" s="2">
        <f>F384-E388</f>
        <v>6306</v>
      </c>
      <c r="H384" s="46"/>
      <c r="I384" s="2">
        <f>$H$14</f>
        <v>4274</v>
      </c>
      <c r="J384" s="2">
        <f>I384-H388</f>
        <v>4236</v>
      </c>
      <c r="K384" s="46"/>
      <c r="L384" s="2">
        <f>$K$14</f>
        <v>2094</v>
      </c>
      <c r="M384" s="2">
        <f>L384-K388</f>
        <v>2070</v>
      </c>
    </row>
    <row r="385" spans="1:13" ht="15" customHeight="1">
      <c r="B385" s="43" t="s">
        <v>703</v>
      </c>
      <c r="E385" s="19">
        <v>6028</v>
      </c>
      <c r="F385" s="3">
        <f>E385/F$384*100</f>
        <v>94.645941278065621</v>
      </c>
      <c r="G385" s="3">
        <f>E385/G$384*100</f>
        <v>95.591500158579137</v>
      </c>
      <c r="H385" s="19">
        <v>4059</v>
      </c>
      <c r="I385" s="3">
        <f>H385/I$384*100</f>
        <v>94.969583528310721</v>
      </c>
      <c r="J385" s="3">
        <f>H385/J$384*100</f>
        <v>95.821529745042483</v>
      </c>
      <c r="K385" s="19">
        <v>1969</v>
      </c>
      <c r="L385" s="3">
        <f>K385/L$384*100</f>
        <v>94.0305635148042</v>
      </c>
      <c r="M385" s="3">
        <f>K385/M$384*100</f>
        <v>95.120772946859901</v>
      </c>
    </row>
    <row r="386" spans="1:13" ht="15" customHeight="1">
      <c r="B386" s="43" t="s">
        <v>90</v>
      </c>
      <c r="E386" s="20">
        <v>221</v>
      </c>
      <c r="F386" s="4">
        <f>E386/F$384*100</f>
        <v>3.469932485476527</v>
      </c>
      <c r="G386" s="4">
        <f>E386/G$384*100</f>
        <v>3.5045987947986044</v>
      </c>
      <c r="H386" s="20">
        <v>133</v>
      </c>
      <c r="I386" s="4">
        <f>H386/I$384*100</f>
        <v>3.1118390266729059</v>
      </c>
      <c r="J386" s="4">
        <f>H386/J$384*100</f>
        <v>3.1397544853635502</v>
      </c>
      <c r="K386" s="20">
        <v>88</v>
      </c>
      <c r="L386" s="4">
        <f>K386/L$384*100</f>
        <v>4.2024832855778413</v>
      </c>
      <c r="M386" s="4">
        <f>K386/M$384*100</f>
        <v>4.2512077294685993</v>
      </c>
    </row>
    <row r="387" spans="1:13" ht="15" customHeight="1">
      <c r="B387" s="43" t="s">
        <v>91</v>
      </c>
      <c r="E387" s="20">
        <v>57</v>
      </c>
      <c r="F387" s="4">
        <f>E387/F$384*100</f>
        <v>0.89495996231747521</v>
      </c>
      <c r="G387" s="4">
        <f>E387/G$384*100</f>
        <v>0.90390104662226456</v>
      </c>
      <c r="H387" s="20">
        <v>44</v>
      </c>
      <c r="I387" s="4">
        <f>H387/I$384*100</f>
        <v>1.0294805802526907</v>
      </c>
      <c r="J387" s="4">
        <f>H387/J$384*100</f>
        <v>1.0387157695939566</v>
      </c>
      <c r="K387" s="20">
        <v>13</v>
      </c>
      <c r="L387" s="4">
        <f>K387/L$384*100</f>
        <v>0.620821394460363</v>
      </c>
      <c r="M387" s="4">
        <f>K387/M$384*100</f>
        <v>0.6280193236714976</v>
      </c>
    </row>
    <row r="388" spans="1:13" ht="15" customHeight="1">
      <c r="B388" s="44" t="s">
        <v>0</v>
      </c>
      <c r="C388" s="45"/>
      <c r="D388" s="45"/>
      <c r="E388" s="21">
        <v>63</v>
      </c>
      <c r="F388" s="5">
        <f>E388/F$384*100</f>
        <v>0.9891662741403674</v>
      </c>
      <c r="G388" s="47" t="s">
        <v>819</v>
      </c>
      <c r="H388" s="21">
        <v>38</v>
      </c>
      <c r="I388" s="5">
        <f>H388/I$384*100</f>
        <v>0.88909686476368743</v>
      </c>
      <c r="J388" s="47" t="s">
        <v>819</v>
      </c>
      <c r="K388" s="21">
        <v>24</v>
      </c>
      <c r="L388" s="5">
        <f>K388/L$384*100</f>
        <v>1.1461318051575931</v>
      </c>
      <c r="M388" s="47" t="s">
        <v>819</v>
      </c>
    </row>
    <row r="389" spans="1:13" ht="15" customHeight="1">
      <c r="B389" s="48" t="s">
        <v>1</v>
      </c>
      <c r="C389" s="32"/>
      <c r="D389" s="33"/>
      <c r="E389" s="49">
        <f>SUM(E385:E388)</f>
        <v>6369</v>
      </c>
      <c r="F389" s="6">
        <f>IF(SUM(F385:F388)&gt;100,"－",SUM(F385:F388))</f>
        <v>100</v>
      </c>
      <c r="G389" s="6">
        <f>IF(SUM(G385:G388)&gt;100,"－",SUM(G385:G388))</f>
        <v>100.00000000000001</v>
      </c>
      <c r="H389" s="49">
        <f>SUM(H385:H388)</f>
        <v>4274</v>
      </c>
      <c r="I389" s="6">
        <f>IF(SUM(I385:I388)&gt;100,"－",SUM(I385:I388))</f>
        <v>100.00000000000001</v>
      </c>
      <c r="J389" s="6">
        <f>IF(SUM(J385:J388)&gt;100,"－",SUM(J385:J388))</f>
        <v>100</v>
      </c>
      <c r="K389" s="49">
        <f>SUM(K385:K388)</f>
        <v>2094</v>
      </c>
      <c r="L389" s="6">
        <f>IF(SUM(L385:L388)&gt;100,"－",SUM(L385:L388))</f>
        <v>100</v>
      </c>
      <c r="M389" s="6">
        <f>IF(SUM(M385:M388)&gt;100,"－",SUM(M385:M388))</f>
        <v>100</v>
      </c>
    </row>
    <row r="390" spans="1:13" ht="15" customHeight="1">
      <c r="B390" s="91"/>
      <c r="C390" s="70"/>
      <c r="D390" s="67"/>
      <c r="E390" s="15"/>
      <c r="F390" s="15"/>
      <c r="G390" s="15"/>
      <c r="H390" s="15"/>
      <c r="I390" s="15"/>
      <c r="J390" s="15"/>
      <c r="K390" s="15"/>
      <c r="L390" s="15"/>
      <c r="M390" s="55"/>
    </row>
    <row r="391" spans="1:13" ht="15" customHeight="1">
      <c r="A391" s="1" t="s">
        <v>522</v>
      </c>
      <c r="B391" s="24"/>
    </row>
    <row r="392" spans="1:13" ht="12" customHeight="1">
      <c r="B392" s="41"/>
      <c r="C392" s="42"/>
      <c r="D392" s="118"/>
      <c r="E392" s="31"/>
      <c r="F392" s="103" t="s">
        <v>5</v>
      </c>
      <c r="G392" s="33"/>
      <c r="H392" s="31"/>
      <c r="I392" s="103" t="s">
        <v>62</v>
      </c>
      <c r="J392" s="33"/>
      <c r="K392" s="31"/>
      <c r="L392" s="103" t="s">
        <v>820</v>
      </c>
      <c r="M392" s="33"/>
    </row>
    <row r="393" spans="1:13" ht="22.5" customHeight="1">
      <c r="B393" s="43"/>
      <c r="D393" s="119"/>
      <c r="E393" s="38" t="s">
        <v>2</v>
      </c>
      <c r="F393" s="38" t="s">
        <v>3</v>
      </c>
      <c r="G393" s="38" t="s">
        <v>505</v>
      </c>
      <c r="H393" s="38" t="s">
        <v>2</v>
      </c>
      <c r="I393" s="38" t="s">
        <v>3</v>
      </c>
      <c r="J393" s="38" t="s">
        <v>505</v>
      </c>
      <c r="K393" s="38" t="s">
        <v>2</v>
      </c>
      <c r="L393" s="38" t="s">
        <v>3</v>
      </c>
      <c r="M393" s="38" t="s">
        <v>505</v>
      </c>
    </row>
    <row r="394" spans="1:13" ht="12" customHeight="1">
      <c r="B394" s="44"/>
      <c r="C394" s="45"/>
      <c r="D394" s="120"/>
      <c r="E394" s="46"/>
      <c r="F394" s="2">
        <f>$E$14</f>
        <v>6369</v>
      </c>
      <c r="G394" s="2">
        <f>F394-E398</f>
        <v>6291</v>
      </c>
      <c r="H394" s="46"/>
      <c r="I394" s="2">
        <f>$H$14</f>
        <v>4274</v>
      </c>
      <c r="J394" s="2">
        <f>I394-H398</f>
        <v>4226</v>
      </c>
      <c r="K394" s="46"/>
      <c r="L394" s="2">
        <f>$K$14</f>
        <v>2094</v>
      </c>
      <c r="M394" s="2">
        <f>L394-K398</f>
        <v>2065</v>
      </c>
    </row>
    <row r="395" spans="1:13" ht="15" customHeight="1">
      <c r="B395" s="43" t="s">
        <v>703</v>
      </c>
      <c r="E395" s="19">
        <v>5484</v>
      </c>
      <c r="F395" s="3">
        <f>E395/F$394*100</f>
        <v>86.104569006123413</v>
      </c>
      <c r="G395" s="3">
        <f>E395/G$394*100</f>
        <v>87.172150691463997</v>
      </c>
      <c r="H395" s="19">
        <v>3740</v>
      </c>
      <c r="I395" s="3">
        <f>H395/I$394*100</f>
        <v>87.505849321478706</v>
      </c>
      <c r="J395" s="3">
        <f>H395/J$394*100</f>
        <v>88.499763369616659</v>
      </c>
      <c r="K395" s="19">
        <v>1744</v>
      </c>
      <c r="L395" s="3">
        <f>K395/L$394*100</f>
        <v>83.285577841451769</v>
      </c>
      <c r="M395" s="3">
        <f>K395/M$394*100</f>
        <v>84.455205811138015</v>
      </c>
    </row>
    <row r="396" spans="1:13" ht="15" customHeight="1">
      <c r="B396" s="43" t="s">
        <v>90</v>
      </c>
      <c r="E396" s="20">
        <v>558</v>
      </c>
      <c r="F396" s="4">
        <f>E396/F$394*100</f>
        <v>8.7611869995289684</v>
      </c>
      <c r="G396" s="4">
        <f>E396/G$394*100</f>
        <v>8.8698140200286133</v>
      </c>
      <c r="H396" s="20">
        <v>311</v>
      </c>
      <c r="I396" s="4">
        <f>H396/I$394*100</f>
        <v>7.2765559195133358</v>
      </c>
      <c r="J396" s="4">
        <f>H396/J$394*100</f>
        <v>7.3592049219119726</v>
      </c>
      <c r="K396" s="20">
        <v>247</v>
      </c>
      <c r="L396" s="4">
        <f>K396/L$394*100</f>
        <v>11.795606494746897</v>
      </c>
      <c r="M396" s="4">
        <f>K396/M$394*100</f>
        <v>11.961259079903147</v>
      </c>
    </row>
    <row r="397" spans="1:13" ht="15" customHeight="1">
      <c r="B397" s="43" t="s">
        <v>91</v>
      </c>
      <c r="E397" s="20">
        <v>249</v>
      </c>
      <c r="F397" s="4">
        <f>E397/F$394*100</f>
        <v>3.9095619406500233</v>
      </c>
      <c r="G397" s="4">
        <f>E397/G$394*100</f>
        <v>3.9580352885073915</v>
      </c>
      <c r="H397" s="20">
        <v>175</v>
      </c>
      <c r="I397" s="4">
        <f>H397/I$394*100</f>
        <v>4.0945250350959288</v>
      </c>
      <c r="J397" s="4">
        <f>H397/J$394*100</f>
        <v>4.1410317084713677</v>
      </c>
      <c r="K397" s="20">
        <v>74</v>
      </c>
      <c r="L397" s="4">
        <f>K397/L$394*100</f>
        <v>3.5339063992359123</v>
      </c>
      <c r="M397" s="4">
        <f>K397/M$394*100</f>
        <v>3.5835351089588379</v>
      </c>
    </row>
    <row r="398" spans="1:13" ht="15" customHeight="1">
      <c r="B398" s="44" t="s">
        <v>0</v>
      </c>
      <c r="C398" s="45"/>
      <c r="D398" s="45"/>
      <c r="E398" s="21">
        <v>78</v>
      </c>
      <c r="F398" s="5">
        <f>E398/F$394*100</f>
        <v>1.2246820536975978</v>
      </c>
      <c r="G398" s="47" t="s">
        <v>819</v>
      </c>
      <c r="H398" s="21">
        <v>48</v>
      </c>
      <c r="I398" s="5">
        <f>H398/I$394*100</f>
        <v>1.1230697239120262</v>
      </c>
      <c r="J398" s="47" t="s">
        <v>819</v>
      </c>
      <c r="K398" s="21">
        <v>29</v>
      </c>
      <c r="L398" s="5">
        <f>K398/L$394*100</f>
        <v>1.3849092645654251</v>
      </c>
      <c r="M398" s="47" t="s">
        <v>819</v>
      </c>
    </row>
    <row r="399" spans="1:13" ht="15" customHeight="1">
      <c r="B399" s="48" t="s">
        <v>1</v>
      </c>
      <c r="C399" s="32"/>
      <c r="D399" s="33"/>
      <c r="E399" s="49">
        <f>SUM(E395:E398)</f>
        <v>6369</v>
      </c>
      <c r="F399" s="6">
        <f>IF(SUM(F395:F398)&gt;100,"－",SUM(F395:F398))</f>
        <v>100</v>
      </c>
      <c r="G399" s="6">
        <f>IF(SUM(G395:G398)&gt;100,"－",SUM(G395:G398))</f>
        <v>100</v>
      </c>
      <c r="H399" s="49">
        <f>SUM(H395:H398)</f>
        <v>4274</v>
      </c>
      <c r="I399" s="6">
        <f>IF(SUM(I395:I398)&gt;100,"－",SUM(I395:I398))</f>
        <v>100</v>
      </c>
      <c r="J399" s="6">
        <f>IF(SUM(J395:J398)&gt;100,"－",SUM(J395:J398))</f>
        <v>100</v>
      </c>
      <c r="K399" s="49">
        <f>SUM(K395:K398)</f>
        <v>2094</v>
      </c>
      <c r="L399" s="6">
        <f>IF(SUM(L395:L398)&gt;100,"－",SUM(L395:L398))</f>
        <v>100</v>
      </c>
      <c r="M399" s="6">
        <f>IF(SUM(M395:M398)&gt;100,"－",SUM(M395:M398))</f>
        <v>100</v>
      </c>
    </row>
    <row r="400" spans="1:13" ht="15" customHeight="1">
      <c r="B400" s="91"/>
      <c r="C400" s="70"/>
      <c r="D400" s="67"/>
      <c r="E400" s="15"/>
      <c r="F400" s="15"/>
      <c r="G400" s="15"/>
      <c r="H400" s="15"/>
      <c r="I400" s="15"/>
      <c r="J400" s="15"/>
      <c r="K400" s="15"/>
      <c r="L400" s="15"/>
      <c r="M400" s="55"/>
    </row>
    <row r="401" spans="1:13" ht="15" customHeight="1">
      <c r="A401" s="1" t="s">
        <v>265</v>
      </c>
      <c r="B401" s="24"/>
      <c r="I401" s="7"/>
      <c r="J401" s="7"/>
      <c r="K401" s="7"/>
      <c r="L401" s="7"/>
    </row>
    <row r="402" spans="1:13" ht="12" customHeight="1">
      <c r="B402" s="41"/>
      <c r="C402" s="42"/>
      <c r="D402" s="42"/>
      <c r="E402" s="31" t="s">
        <v>5</v>
      </c>
      <c r="F402" s="33"/>
      <c r="G402" s="31" t="s">
        <v>62</v>
      </c>
      <c r="H402" s="33"/>
      <c r="I402" s="162" t="s">
        <v>684</v>
      </c>
      <c r="J402" s="33"/>
      <c r="K402" s="7"/>
    </row>
    <row r="403" spans="1:13" ht="16.5" customHeight="1">
      <c r="B403" s="43"/>
      <c r="E403" s="38" t="s">
        <v>2</v>
      </c>
      <c r="F403" s="38" t="s">
        <v>3</v>
      </c>
      <c r="G403" s="38" t="s">
        <v>2</v>
      </c>
      <c r="H403" s="38" t="s">
        <v>3</v>
      </c>
      <c r="I403" s="38" t="s">
        <v>2</v>
      </c>
      <c r="J403" s="38" t="s">
        <v>3</v>
      </c>
      <c r="K403" s="7"/>
    </row>
    <row r="404" spans="1:13" ht="12" customHeight="1">
      <c r="B404" s="44"/>
      <c r="C404" s="45"/>
      <c r="D404" s="45"/>
      <c r="E404" s="46"/>
      <c r="F404" s="2">
        <f>$E$14</f>
        <v>6369</v>
      </c>
      <c r="G404" s="46"/>
      <c r="H404" s="2">
        <f>$H$14</f>
        <v>4274</v>
      </c>
      <c r="I404" s="46"/>
      <c r="J404" s="2">
        <f>$K$14</f>
        <v>2094</v>
      </c>
      <c r="K404" s="7"/>
    </row>
    <row r="405" spans="1:13" ht="15" customHeight="1">
      <c r="B405" s="43" t="s">
        <v>92</v>
      </c>
      <c r="E405" s="19">
        <v>1277</v>
      </c>
      <c r="F405" s="3">
        <f t="shared" ref="F405:F410" si="137">$E405/F$404*100</f>
        <v>20.050243366305544</v>
      </c>
      <c r="G405" s="19">
        <v>890</v>
      </c>
      <c r="H405" s="3">
        <f t="shared" ref="H405:H411" si="138">$G405/H$404*100</f>
        <v>20.823584464202153</v>
      </c>
      <c r="I405" s="19">
        <v>386</v>
      </c>
      <c r="J405" s="3">
        <f t="shared" ref="J405:J411" si="139">$I405/J$404*100</f>
        <v>18.433619866284623</v>
      </c>
      <c r="K405" s="7"/>
    </row>
    <row r="406" spans="1:13" ht="15" customHeight="1">
      <c r="B406" s="43" t="s">
        <v>93</v>
      </c>
      <c r="E406" s="20">
        <v>814</v>
      </c>
      <c r="F406" s="4">
        <f t="shared" si="137"/>
        <v>12.780656303972366</v>
      </c>
      <c r="G406" s="20">
        <v>676</v>
      </c>
      <c r="H406" s="4">
        <f t="shared" si="138"/>
        <v>15.816565278427703</v>
      </c>
      <c r="I406" s="20">
        <v>138</v>
      </c>
      <c r="J406" s="4">
        <f t="shared" si="139"/>
        <v>6.5902578796561597</v>
      </c>
      <c r="K406" s="7"/>
    </row>
    <row r="407" spans="1:13" ht="15" customHeight="1">
      <c r="B407" s="43" t="s">
        <v>94</v>
      </c>
      <c r="E407" s="20">
        <v>86</v>
      </c>
      <c r="F407" s="4">
        <f t="shared" si="137"/>
        <v>1.3502904694614539</v>
      </c>
      <c r="G407" s="20">
        <v>79</v>
      </c>
      <c r="H407" s="4">
        <f t="shared" si="138"/>
        <v>1.8483855872718766</v>
      </c>
      <c r="I407" s="20">
        <v>7</v>
      </c>
      <c r="J407" s="4">
        <f t="shared" si="139"/>
        <v>0.33428844317096468</v>
      </c>
      <c r="K407" s="7"/>
    </row>
    <row r="408" spans="1:13" ht="15" customHeight="1">
      <c r="B408" s="43" t="s">
        <v>95</v>
      </c>
      <c r="E408" s="20">
        <v>4640</v>
      </c>
      <c r="F408" s="4">
        <f t="shared" si="137"/>
        <v>72.852881143036583</v>
      </c>
      <c r="G408" s="20">
        <v>3064</v>
      </c>
      <c r="H408" s="4">
        <f t="shared" si="138"/>
        <v>71.689284043051003</v>
      </c>
      <c r="I408" s="20">
        <v>1576</v>
      </c>
      <c r="J408" s="4">
        <f t="shared" si="139"/>
        <v>75.262655205348622</v>
      </c>
      <c r="K408" s="7"/>
    </row>
    <row r="409" spans="1:13" ht="15" customHeight="1">
      <c r="B409" s="43" t="s">
        <v>441</v>
      </c>
      <c r="E409" s="20">
        <v>777</v>
      </c>
      <c r="F409" s="4">
        <f t="shared" si="137"/>
        <v>12.199717381064531</v>
      </c>
      <c r="G409" s="20">
        <v>516</v>
      </c>
      <c r="H409" s="4">
        <f t="shared" si="138"/>
        <v>12.072999532054283</v>
      </c>
      <c r="I409" s="20">
        <v>261</v>
      </c>
      <c r="J409" s="4">
        <f t="shared" si="139"/>
        <v>12.464183381088825</v>
      </c>
      <c r="K409" s="7"/>
    </row>
    <row r="410" spans="1:13" ht="15" customHeight="1">
      <c r="B410" s="43" t="s">
        <v>61</v>
      </c>
      <c r="E410" s="20">
        <v>85</v>
      </c>
      <c r="F410" s="4">
        <f t="shared" si="137"/>
        <v>1.3345894174909718</v>
      </c>
      <c r="G410" s="20">
        <v>70</v>
      </c>
      <c r="H410" s="4">
        <f t="shared" si="138"/>
        <v>1.6378100140383716</v>
      </c>
      <c r="I410" s="20">
        <v>15</v>
      </c>
      <c r="J410" s="4">
        <f t="shared" si="139"/>
        <v>0.71633237822349571</v>
      </c>
      <c r="K410" s="7"/>
    </row>
    <row r="411" spans="1:13" ht="15" customHeight="1">
      <c r="B411" s="44" t="s">
        <v>0</v>
      </c>
      <c r="C411" s="45"/>
      <c r="D411" s="45"/>
      <c r="E411" s="21">
        <v>73</v>
      </c>
      <c r="F411" s="5">
        <f>$E411/F$404*100</f>
        <v>1.1461767938451877</v>
      </c>
      <c r="G411" s="21">
        <v>53</v>
      </c>
      <c r="H411" s="30">
        <f t="shared" si="138"/>
        <v>1.2400561534861956</v>
      </c>
      <c r="I411" s="21">
        <v>20</v>
      </c>
      <c r="J411" s="30">
        <f t="shared" si="139"/>
        <v>0.95510983763132762</v>
      </c>
      <c r="K411" s="7"/>
    </row>
    <row r="412" spans="1:13" ht="15" customHeight="1">
      <c r="B412" s="48" t="s">
        <v>1</v>
      </c>
      <c r="C412" s="32"/>
      <c r="D412" s="32"/>
      <c r="E412" s="49">
        <f>SUM(E405:E411)</f>
        <v>7752</v>
      </c>
      <c r="F412" s="6" t="str">
        <f>IF(SUM(F405:F411)&gt;100,"－",SUM(F405:F411))</f>
        <v>－</v>
      </c>
      <c r="G412" s="49">
        <f t="shared" ref="G412:I412" si="140">SUM(G405:G411)</f>
        <v>5348</v>
      </c>
      <c r="H412" s="6" t="str">
        <f>IF(SUM(H405:H411)&gt;100,"－",SUM(H405:H411))</f>
        <v>－</v>
      </c>
      <c r="I412" s="49">
        <f t="shared" si="140"/>
        <v>2403</v>
      </c>
      <c r="J412" s="6" t="str">
        <f t="shared" ref="J412" si="141">IF(SUM(J405:J411)&gt;100,"－",SUM(J405:J411))</f>
        <v>－</v>
      </c>
      <c r="K412" s="7"/>
    </row>
    <row r="413" spans="1:13" ht="12.75" customHeight="1">
      <c r="B413" s="24"/>
      <c r="F413" s="1"/>
      <c r="H413" s="1"/>
      <c r="I413" s="7"/>
      <c r="K413" s="7"/>
    </row>
    <row r="414" spans="1:13" ht="15" customHeight="1">
      <c r="A414" s="1" t="s">
        <v>96</v>
      </c>
      <c r="B414" s="24"/>
      <c r="F414" s="1"/>
      <c r="G414" s="1"/>
      <c r="K414" s="7"/>
    </row>
    <row r="415" spans="1:13" ht="12" customHeight="1">
      <c r="B415" s="41"/>
      <c r="C415" s="42"/>
      <c r="D415" s="42"/>
      <c r="E415" s="31"/>
      <c r="F415" s="103" t="s">
        <v>5</v>
      </c>
      <c r="G415" s="33"/>
      <c r="H415" s="31"/>
      <c r="I415" s="103" t="s">
        <v>62</v>
      </c>
      <c r="J415" s="33"/>
      <c r="K415" s="31"/>
      <c r="L415" s="103" t="s">
        <v>820</v>
      </c>
      <c r="M415" s="33"/>
    </row>
    <row r="416" spans="1:13" ht="22.5" customHeight="1">
      <c r="B416" s="43"/>
      <c r="E416" s="38" t="s">
        <v>2</v>
      </c>
      <c r="F416" s="38" t="s">
        <v>3</v>
      </c>
      <c r="G416" s="38" t="s">
        <v>505</v>
      </c>
      <c r="H416" s="38" t="s">
        <v>2</v>
      </c>
      <c r="I416" s="38" t="s">
        <v>3</v>
      </c>
      <c r="J416" s="38" t="s">
        <v>505</v>
      </c>
      <c r="K416" s="38" t="s">
        <v>2</v>
      </c>
      <c r="L416" s="38" t="s">
        <v>3</v>
      </c>
      <c r="M416" s="38" t="s">
        <v>505</v>
      </c>
    </row>
    <row r="417" spans="1:13" ht="12" customHeight="1">
      <c r="B417" s="44"/>
      <c r="C417" s="45"/>
      <c r="D417" s="45"/>
      <c r="E417" s="46"/>
      <c r="F417" s="2">
        <f>E$424</f>
        <v>3736</v>
      </c>
      <c r="G417" s="2">
        <f>F417-E423</f>
        <v>3520</v>
      </c>
      <c r="H417" s="46"/>
      <c r="I417" s="2">
        <f>H$424</f>
        <v>2486</v>
      </c>
      <c r="J417" s="2">
        <f>I417-H423</f>
        <v>2317</v>
      </c>
      <c r="K417" s="46"/>
      <c r="L417" s="2">
        <f>K$424</f>
        <v>1250</v>
      </c>
      <c r="M417" s="2">
        <f>L417-K423</f>
        <v>1203</v>
      </c>
    </row>
    <row r="418" spans="1:13" ht="15" customHeight="1">
      <c r="B418" s="43" t="s">
        <v>741</v>
      </c>
      <c r="E418" s="19">
        <v>372</v>
      </c>
      <c r="F418" s="3">
        <f t="shared" ref="F418:G422" si="142">$E418/F$417*100</f>
        <v>9.9571734475374729</v>
      </c>
      <c r="G418" s="3">
        <f t="shared" si="142"/>
        <v>10.568181818181818</v>
      </c>
      <c r="H418" s="19">
        <v>372</v>
      </c>
      <c r="I418" s="3">
        <f t="shared" ref="I418:J422" si="143">$H418/I$417*100</f>
        <v>14.963797264682221</v>
      </c>
      <c r="J418" s="3">
        <f t="shared" si="143"/>
        <v>16.055243849805784</v>
      </c>
      <c r="K418" s="19">
        <v>0</v>
      </c>
      <c r="L418" s="3">
        <f t="shared" ref="L418:M422" si="144">$K418/L$417*100</f>
        <v>0</v>
      </c>
      <c r="M418" s="3">
        <f t="shared" si="144"/>
        <v>0</v>
      </c>
    </row>
    <row r="419" spans="1:13" ht="15" customHeight="1">
      <c r="B419" s="43" t="s">
        <v>742</v>
      </c>
      <c r="E419" s="20">
        <v>785</v>
      </c>
      <c r="F419" s="4">
        <f t="shared" si="142"/>
        <v>21.011777301927197</v>
      </c>
      <c r="G419" s="4">
        <f t="shared" si="142"/>
        <v>22.301136363636363</v>
      </c>
      <c r="H419" s="20">
        <v>785</v>
      </c>
      <c r="I419" s="4">
        <f t="shared" si="143"/>
        <v>31.576830249396622</v>
      </c>
      <c r="J419" s="4">
        <f t="shared" si="143"/>
        <v>33.880017263703067</v>
      </c>
      <c r="K419" s="20">
        <v>0</v>
      </c>
      <c r="L419" s="4">
        <f t="shared" si="144"/>
        <v>0</v>
      </c>
      <c r="M419" s="4">
        <f t="shared" si="144"/>
        <v>0</v>
      </c>
    </row>
    <row r="420" spans="1:13" ht="15" customHeight="1">
      <c r="B420" s="43" t="s">
        <v>743</v>
      </c>
      <c r="E420" s="20">
        <v>1816</v>
      </c>
      <c r="F420" s="4">
        <f t="shared" si="142"/>
        <v>48.608137044967883</v>
      </c>
      <c r="G420" s="4">
        <f t="shared" si="142"/>
        <v>51.590909090909086</v>
      </c>
      <c r="H420" s="20">
        <v>946</v>
      </c>
      <c r="I420" s="4">
        <f t="shared" si="143"/>
        <v>38.053097345132741</v>
      </c>
      <c r="J420" s="4">
        <f t="shared" si="143"/>
        <v>40.828657747086751</v>
      </c>
      <c r="K420" s="20">
        <v>870</v>
      </c>
      <c r="L420" s="4">
        <f t="shared" si="144"/>
        <v>69.599999999999994</v>
      </c>
      <c r="M420" s="4">
        <f t="shared" si="144"/>
        <v>72.319201995012477</v>
      </c>
    </row>
    <row r="421" spans="1:13" ht="15" customHeight="1">
      <c r="B421" s="43" t="s">
        <v>266</v>
      </c>
      <c r="E421" s="20">
        <v>313</v>
      </c>
      <c r="F421" s="4">
        <f t="shared" si="142"/>
        <v>8.3779443254817973</v>
      </c>
      <c r="G421" s="4">
        <f t="shared" si="142"/>
        <v>8.8920454545454533</v>
      </c>
      <c r="H421" s="20">
        <v>79</v>
      </c>
      <c r="I421" s="4">
        <f t="shared" si="143"/>
        <v>3.1777956556717619</v>
      </c>
      <c r="J421" s="4">
        <f t="shared" si="143"/>
        <v>3.4095813552006908</v>
      </c>
      <c r="K421" s="20">
        <v>234</v>
      </c>
      <c r="L421" s="4">
        <f t="shared" si="144"/>
        <v>18.72</v>
      </c>
      <c r="M421" s="4">
        <f t="shared" si="144"/>
        <v>19.451371571072318</v>
      </c>
    </row>
    <row r="422" spans="1:13" ht="15" customHeight="1">
      <c r="B422" s="43" t="s">
        <v>744</v>
      </c>
      <c r="E422" s="20">
        <v>234</v>
      </c>
      <c r="F422" s="4">
        <f t="shared" si="142"/>
        <v>6.2633832976445394</v>
      </c>
      <c r="G422" s="4">
        <f t="shared" si="142"/>
        <v>6.6477272727272734</v>
      </c>
      <c r="H422" s="20">
        <v>135</v>
      </c>
      <c r="I422" s="4">
        <f t="shared" si="143"/>
        <v>5.4304102976669348</v>
      </c>
      <c r="J422" s="4">
        <f t="shared" si="143"/>
        <v>5.8264997842037118</v>
      </c>
      <c r="K422" s="20">
        <v>99</v>
      </c>
      <c r="L422" s="4">
        <f t="shared" si="144"/>
        <v>7.9200000000000008</v>
      </c>
      <c r="M422" s="4">
        <f t="shared" si="144"/>
        <v>8.2294264339152114</v>
      </c>
    </row>
    <row r="423" spans="1:13" ht="15" customHeight="1">
      <c r="B423" s="44" t="s">
        <v>0</v>
      </c>
      <c r="C423" s="45"/>
      <c r="D423" s="45"/>
      <c r="E423" s="21">
        <v>216</v>
      </c>
      <c r="F423" s="5">
        <f>$E423/F$417*100</f>
        <v>5.7815845824411136</v>
      </c>
      <c r="G423" s="47" t="s">
        <v>819</v>
      </c>
      <c r="H423" s="21">
        <v>169</v>
      </c>
      <c r="I423" s="30">
        <f>$H423/I$417*100</f>
        <v>6.7980691874497179</v>
      </c>
      <c r="J423" s="47" t="s">
        <v>819</v>
      </c>
      <c r="K423" s="21">
        <v>47</v>
      </c>
      <c r="L423" s="30">
        <f>$K423/L$417*100</f>
        <v>3.7600000000000002</v>
      </c>
      <c r="M423" s="47" t="s">
        <v>819</v>
      </c>
    </row>
    <row r="424" spans="1:13" ht="15" customHeight="1">
      <c r="B424" s="48" t="s">
        <v>1</v>
      </c>
      <c r="C424" s="32"/>
      <c r="D424" s="32"/>
      <c r="E424" s="49">
        <f>SUM(E418:E423)</f>
        <v>3736</v>
      </c>
      <c r="F424" s="6">
        <f>IF(SUM(F418:F423)&gt;100,"－",SUM(F418:F423))</f>
        <v>99.999999999999986</v>
      </c>
      <c r="G424" s="6">
        <f>IF(SUM(G418:G423)&gt;100,"－",SUM(G418:G423))</f>
        <v>100</v>
      </c>
      <c r="H424" s="49">
        <f>SUM(H418:H423)</f>
        <v>2486</v>
      </c>
      <c r="I424" s="6">
        <f>IF(SUM(I418:I423)&gt;100,"－",SUM(I418:I423))</f>
        <v>100</v>
      </c>
      <c r="J424" s="6">
        <f>IF(SUM(J418:J423)&gt;100,"－",SUM(J418:J423))</f>
        <v>100</v>
      </c>
      <c r="K424" s="49">
        <f>SUM(K418:K423)</f>
        <v>1250</v>
      </c>
      <c r="L424" s="6">
        <f>IF(SUM(L418:L423)&gt;100,"－",SUM(L418:L423))</f>
        <v>100</v>
      </c>
      <c r="M424" s="6">
        <f>IF(SUM(M418:M423)&gt;100,"－",SUM(M418:M423))</f>
        <v>100</v>
      </c>
    </row>
    <row r="425" spans="1:13" ht="15" customHeight="1">
      <c r="B425" s="48" t="s">
        <v>271</v>
      </c>
      <c r="C425" s="32"/>
      <c r="D425" s="32"/>
      <c r="E425" s="50">
        <v>20.327356971590913</v>
      </c>
      <c r="F425" s="34"/>
      <c r="G425" s="34"/>
      <c r="H425" s="50">
        <v>19.038462037116911</v>
      </c>
      <c r="I425" s="34"/>
      <c r="J425" s="34"/>
      <c r="K425" s="50">
        <v>22.809792186201125</v>
      </c>
      <c r="L425" s="34"/>
      <c r="M425" s="34"/>
    </row>
    <row r="426" spans="1:13" ht="15" customHeight="1">
      <c r="B426" s="48" t="s">
        <v>270</v>
      </c>
      <c r="C426" s="32"/>
      <c r="D426" s="32"/>
      <c r="E426" s="50">
        <v>739.69</v>
      </c>
      <c r="F426" s="34"/>
      <c r="G426" s="34"/>
      <c r="H426" s="50">
        <v>384.60199999999998</v>
      </c>
      <c r="I426" s="34"/>
      <c r="J426" s="34"/>
      <c r="K426" s="50">
        <v>739.69</v>
      </c>
      <c r="L426" s="34"/>
      <c r="M426" s="34"/>
    </row>
    <row r="427" spans="1:13" ht="15" customHeight="1">
      <c r="B427" s="48" t="s">
        <v>272</v>
      </c>
      <c r="C427" s="32"/>
      <c r="D427" s="32"/>
      <c r="E427" s="50">
        <v>4.5</v>
      </c>
      <c r="F427" s="34"/>
      <c r="G427" s="34"/>
      <c r="H427" s="50">
        <v>4.5</v>
      </c>
      <c r="I427" s="34"/>
      <c r="J427" s="34"/>
      <c r="K427" s="50">
        <v>18</v>
      </c>
      <c r="L427" s="34"/>
      <c r="M427" s="34"/>
    </row>
    <row r="428" spans="1:13" ht="15" customHeight="1">
      <c r="B428" s="91"/>
      <c r="C428" s="56"/>
      <c r="D428" s="56"/>
      <c r="E428" s="56"/>
      <c r="F428" s="57"/>
      <c r="G428" s="1"/>
      <c r="H428" s="56"/>
      <c r="I428" s="8"/>
      <c r="K428" s="56"/>
      <c r="L428" s="8"/>
    </row>
    <row r="429" spans="1:13" ht="15" customHeight="1">
      <c r="A429" s="1" t="s">
        <v>267</v>
      </c>
      <c r="B429" s="24"/>
      <c r="H429" s="1"/>
      <c r="J429" s="7"/>
    </row>
    <row r="430" spans="1:13" ht="12" customHeight="1">
      <c r="B430" s="41"/>
      <c r="C430" s="42"/>
      <c r="D430" s="118"/>
      <c r="E430" s="31" t="s">
        <v>5</v>
      </c>
      <c r="F430" s="33"/>
      <c r="G430" s="32" t="s">
        <v>62</v>
      </c>
      <c r="H430" s="32"/>
      <c r="I430" s="165" t="s">
        <v>823</v>
      </c>
      <c r="J430" s="33"/>
    </row>
    <row r="431" spans="1:13" ht="22.5" customHeight="1">
      <c r="B431" s="43"/>
      <c r="D431" s="119"/>
      <c r="E431" s="38" t="s">
        <v>2</v>
      </c>
      <c r="F431" s="38" t="s">
        <v>3</v>
      </c>
      <c r="G431" s="38" t="s">
        <v>2</v>
      </c>
      <c r="H431" s="38" t="s">
        <v>3</v>
      </c>
      <c r="I431" s="38" t="s">
        <v>2</v>
      </c>
      <c r="J431" s="38" t="s">
        <v>3</v>
      </c>
    </row>
    <row r="432" spans="1:13" ht="12" customHeight="1">
      <c r="B432" s="44"/>
      <c r="C432" s="45"/>
      <c r="D432" s="120"/>
      <c r="E432" s="46"/>
      <c r="F432" s="2">
        <f>E$424</f>
        <v>3736</v>
      </c>
      <c r="G432" s="46"/>
      <c r="H432" s="2">
        <f>H$424</f>
        <v>2486</v>
      </c>
      <c r="I432" s="46"/>
      <c r="J432" s="2">
        <f>K$424</f>
        <v>1250</v>
      </c>
    </row>
    <row r="433" spans="1:21" ht="15" customHeight="1">
      <c r="B433" s="43" t="s">
        <v>724</v>
      </c>
      <c r="E433" s="19">
        <v>296</v>
      </c>
      <c r="F433" s="3">
        <f t="shared" ref="F433:F439" si="145">$E433/F$432*100</f>
        <v>7.9229122055674521</v>
      </c>
      <c r="G433" s="19">
        <v>250</v>
      </c>
      <c r="H433" s="3">
        <f t="shared" ref="H433:H439" si="146">$G433/H$432*100</f>
        <v>10.05631536604988</v>
      </c>
      <c r="I433" s="19">
        <v>46</v>
      </c>
      <c r="J433" s="3">
        <f t="shared" ref="J433:J439" si="147">$I433/J$432*100</f>
        <v>3.6799999999999997</v>
      </c>
    </row>
    <row r="434" spans="1:21" ht="15" customHeight="1">
      <c r="B434" s="43" t="s">
        <v>281</v>
      </c>
      <c r="E434" s="20">
        <v>510</v>
      </c>
      <c r="F434" s="4">
        <f t="shared" si="145"/>
        <v>13.650963597430406</v>
      </c>
      <c r="G434" s="20">
        <v>390</v>
      </c>
      <c r="H434" s="4">
        <f t="shared" si="146"/>
        <v>15.68785197103781</v>
      </c>
      <c r="I434" s="20">
        <v>120</v>
      </c>
      <c r="J434" s="4">
        <f t="shared" si="147"/>
        <v>9.6</v>
      </c>
    </row>
    <row r="435" spans="1:21" ht="15" customHeight="1">
      <c r="B435" s="43" t="s">
        <v>282</v>
      </c>
      <c r="E435" s="20">
        <v>1406</v>
      </c>
      <c r="F435" s="4">
        <f t="shared" si="145"/>
        <v>37.633832976445397</v>
      </c>
      <c r="G435" s="20">
        <v>745</v>
      </c>
      <c r="H435" s="4">
        <f t="shared" si="146"/>
        <v>29.967819790828642</v>
      </c>
      <c r="I435" s="20">
        <v>661</v>
      </c>
      <c r="J435" s="4">
        <f t="shared" si="147"/>
        <v>52.88</v>
      </c>
    </row>
    <row r="436" spans="1:21" ht="15" customHeight="1">
      <c r="B436" s="43" t="s">
        <v>287</v>
      </c>
      <c r="E436" s="20">
        <v>965</v>
      </c>
      <c r="F436" s="4">
        <f t="shared" si="145"/>
        <v>25.829764453961456</v>
      </c>
      <c r="G436" s="20">
        <v>619</v>
      </c>
      <c r="H436" s="4">
        <f t="shared" si="146"/>
        <v>24.899436846339501</v>
      </c>
      <c r="I436" s="20">
        <v>346</v>
      </c>
      <c r="J436" s="4">
        <f t="shared" si="147"/>
        <v>27.68</v>
      </c>
    </row>
    <row r="437" spans="1:21" ht="15" customHeight="1">
      <c r="B437" s="43" t="s">
        <v>288</v>
      </c>
      <c r="E437" s="20">
        <v>391</v>
      </c>
      <c r="F437" s="4">
        <f t="shared" si="145"/>
        <v>10.465738758029978</v>
      </c>
      <c r="G437" s="20">
        <v>328</v>
      </c>
      <c r="H437" s="4">
        <f t="shared" si="146"/>
        <v>13.193885760257443</v>
      </c>
      <c r="I437" s="20">
        <v>63</v>
      </c>
      <c r="J437" s="4">
        <f t="shared" si="147"/>
        <v>5.04</v>
      </c>
    </row>
    <row r="438" spans="1:21" ht="15" customHeight="1">
      <c r="B438" s="43" t="s">
        <v>289</v>
      </c>
      <c r="E438" s="20">
        <v>87</v>
      </c>
      <c r="F438" s="4">
        <f t="shared" si="145"/>
        <v>2.328693790149893</v>
      </c>
      <c r="G438" s="20">
        <v>79</v>
      </c>
      <c r="H438" s="4">
        <f t="shared" si="146"/>
        <v>3.1777956556717619</v>
      </c>
      <c r="I438" s="20">
        <v>8</v>
      </c>
      <c r="J438" s="4">
        <f t="shared" si="147"/>
        <v>0.64</v>
      </c>
    </row>
    <row r="439" spans="1:21" ht="15" customHeight="1">
      <c r="B439" s="43" t="s">
        <v>290</v>
      </c>
      <c r="E439" s="20">
        <v>81</v>
      </c>
      <c r="F439" s="4">
        <f t="shared" si="145"/>
        <v>2.1680942184154177</v>
      </c>
      <c r="G439" s="20">
        <v>75</v>
      </c>
      <c r="H439" s="4">
        <f t="shared" si="146"/>
        <v>3.0168946098149636</v>
      </c>
      <c r="I439" s="20">
        <v>6</v>
      </c>
      <c r="J439" s="4">
        <f t="shared" si="147"/>
        <v>0.48</v>
      </c>
    </row>
    <row r="440" spans="1:21" ht="15" customHeight="1">
      <c r="B440" s="48" t="s">
        <v>1</v>
      </c>
      <c r="C440" s="32"/>
      <c r="D440" s="33"/>
      <c r="E440" s="49">
        <f>SUM(E433:E439)</f>
        <v>3736</v>
      </c>
      <c r="F440" s="6">
        <f>IF(SUM(F433:F439)&gt;100,"－",SUM(F433:F439))</f>
        <v>100</v>
      </c>
      <c r="G440" s="49">
        <f>SUM(G433:G439)</f>
        <v>2486</v>
      </c>
      <c r="H440" s="6">
        <f>IF(SUM(H433:H439)&gt;100,"－",SUM(H433:H439))</f>
        <v>100</v>
      </c>
      <c r="I440" s="49">
        <f>SUM(I433:I439)</f>
        <v>1250</v>
      </c>
      <c r="J440" s="6">
        <f>IF(SUM(J433:J439)&gt;100,"－",SUM(J433:J439))</f>
        <v>100.00000000000001</v>
      </c>
    </row>
    <row r="441" spans="1:21" ht="15" customHeight="1">
      <c r="B441" s="48" t="s">
        <v>284</v>
      </c>
      <c r="C441" s="32"/>
      <c r="D441" s="33"/>
      <c r="E441" s="58">
        <v>146222.33199143468</v>
      </c>
      <c r="F441" s="35"/>
      <c r="G441" s="58">
        <v>149989.74550281576</v>
      </c>
      <c r="H441" s="35"/>
      <c r="I441" s="58">
        <v>138729.70000000001</v>
      </c>
      <c r="J441" s="35"/>
    </row>
    <row r="442" spans="1:21" ht="15" customHeight="1">
      <c r="B442" s="48" t="s">
        <v>285</v>
      </c>
      <c r="C442" s="32"/>
      <c r="D442" s="33"/>
      <c r="E442" s="58">
        <v>589610</v>
      </c>
      <c r="F442" s="35"/>
      <c r="G442" s="58">
        <v>589610</v>
      </c>
      <c r="H442" s="35"/>
      <c r="I442" s="58">
        <v>445540</v>
      </c>
      <c r="J442" s="35"/>
      <c r="K442" s="35"/>
    </row>
    <row r="443" spans="1:21" ht="15" customHeight="1">
      <c r="B443" s="48" t="s">
        <v>286</v>
      </c>
      <c r="C443" s="32"/>
      <c r="D443" s="33"/>
      <c r="E443" s="58">
        <v>2200</v>
      </c>
      <c r="F443" s="35"/>
      <c r="G443" s="58">
        <v>2200</v>
      </c>
      <c r="H443" s="35"/>
      <c r="I443" s="58">
        <v>40800</v>
      </c>
      <c r="J443" s="35"/>
      <c r="K443" s="35"/>
      <c r="U443" s="161"/>
    </row>
    <row r="444" spans="1:21" ht="15" customHeight="1">
      <c r="B444" s="91"/>
      <c r="C444" s="56"/>
      <c r="D444" s="56"/>
      <c r="E444" s="56"/>
      <c r="F444" s="56"/>
      <c r="G444" s="8"/>
      <c r="H444" s="56"/>
      <c r="J444" s="56"/>
      <c r="K444" s="8"/>
    </row>
    <row r="445" spans="1:21" ht="15" customHeight="1">
      <c r="A445" s="1" t="s">
        <v>97</v>
      </c>
      <c r="B445" s="24"/>
      <c r="H445" s="1"/>
      <c r="I445" s="7"/>
    </row>
    <row r="446" spans="1:21" ht="12" customHeight="1">
      <c r="B446" s="41"/>
      <c r="C446" s="42"/>
      <c r="D446" s="42"/>
      <c r="E446" s="31" t="s">
        <v>5</v>
      </c>
      <c r="F446" s="33"/>
      <c r="G446" s="32" t="s">
        <v>62</v>
      </c>
      <c r="H446" s="32"/>
      <c r="I446" s="165" t="s">
        <v>823</v>
      </c>
      <c r="J446" s="33"/>
    </row>
    <row r="447" spans="1:21" ht="22.5" customHeight="1">
      <c r="B447" s="43"/>
      <c r="E447" s="38" t="s">
        <v>2</v>
      </c>
      <c r="F447" s="38" t="s">
        <v>3</v>
      </c>
      <c r="G447" s="38" t="s">
        <v>2</v>
      </c>
      <c r="H447" s="38" t="s">
        <v>3</v>
      </c>
      <c r="I447" s="38" t="s">
        <v>2</v>
      </c>
      <c r="J447" s="38" t="s">
        <v>3</v>
      </c>
    </row>
    <row r="448" spans="1:21" ht="12" customHeight="1">
      <c r="B448" s="44"/>
      <c r="C448" s="45"/>
      <c r="D448" s="45"/>
      <c r="E448" s="46"/>
      <c r="F448" s="2">
        <f>E$424</f>
        <v>3736</v>
      </c>
      <c r="G448" s="46"/>
      <c r="H448" s="2">
        <f>H$424</f>
        <v>2486</v>
      </c>
      <c r="I448" s="46"/>
      <c r="J448" s="2">
        <f>K$424</f>
        <v>1250</v>
      </c>
    </row>
    <row r="449" spans="2:21" ht="15" customHeight="1">
      <c r="B449" s="43" t="s">
        <v>740</v>
      </c>
      <c r="E449" s="19">
        <v>283</v>
      </c>
      <c r="F449" s="3">
        <f t="shared" ref="F449:F458" si="148">$E449/F$448*100</f>
        <v>7.574946466809422</v>
      </c>
      <c r="G449" s="19">
        <v>281</v>
      </c>
      <c r="H449" s="3">
        <f t="shared" ref="H449:H458" si="149">$G449/H$448*100</f>
        <v>11.303298471440064</v>
      </c>
      <c r="I449" s="19">
        <v>2</v>
      </c>
      <c r="J449" s="3">
        <f t="shared" ref="J449:J458" si="150">$I449/J$448*100</f>
        <v>0.16</v>
      </c>
    </row>
    <row r="450" spans="2:21" ht="15" customHeight="1">
      <c r="B450" s="43" t="s">
        <v>275</v>
      </c>
      <c r="E450" s="20">
        <v>357</v>
      </c>
      <c r="F450" s="4">
        <f t="shared" si="148"/>
        <v>9.5556745182012843</v>
      </c>
      <c r="G450" s="20">
        <v>312</v>
      </c>
      <c r="H450" s="4">
        <f t="shared" si="149"/>
        <v>12.550281576830249</v>
      </c>
      <c r="I450" s="20">
        <v>45</v>
      </c>
      <c r="J450" s="4">
        <f t="shared" si="150"/>
        <v>3.5999999999999996</v>
      </c>
    </row>
    <row r="451" spans="2:21" ht="15" customHeight="1">
      <c r="B451" s="43" t="s">
        <v>276</v>
      </c>
      <c r="E451" s="20">
        <v>591</v>
      </c>
      <c r="F451" s="4">
        <f t="shared" si="148"/>
        <v>15.819057815845824</v>
      </c>
      <c r="G451" s="20">
        <v>440</v>
      </c>
      <c r="H451" s="4">
        <f t="shared" si="149"/>
        <v>17.699115044247787</v>
      </c>
      <c r="I451" s="20">
        <v>151</v>
      </c>
      <c r="J451" s="4">
        <f t="shared" si="150"/>
        <v>12.08</v>
      </c>
    </row>
    <row r="452" spans="2:21" ht="15" customHeight="1">
      <c r="B452" s="43" t="s">
        <v>277</v>
      </c>
      <c r="E452" s="20">
        <v>626</v>
      </c>
      <c r="F452" s="4">
        <f t="shared" si="148"/>
        <v>16.755888650963595</v>
      </c>
      <c r="G452" s="20">
        <v>331</v>
      </c>
      <c r="H452" s="4">
        <f t="shared" si="149"/>
        <v>13.314561544650042</v>
      </c>
      <c r="I452" s="20">
        <v>295</v>
      </c>
      <c r="J452" s="4">
        <f t="shared" si="150"/>
        <v>23.599999999999998</v>
      </c>
    </row>
    <row r="453" spans="2:21" ht="15" customHeight="1">
      <c r="B453" s="43" t="s">
        <v>278</v>
      </c>
      <c r="E453" s="20">
        <v>561</v>
      </c>
      <c r="F453" s="4">
        <f t="shared" si="148"/>
        <v>15.016059957173447</v>
      </c>
      <c r="G453" s="20">
        <v>271</v>
      </c>
      <c r="H453" s="4">
        <f t="shared" si="149"/>
        <v>10.901045856798069</v>
      </c>
      <c r="I453" s="20">
        <v>290</v>
      </c>
      <c r="J453" s="4">
        <f t="shared" si="150"/>
        <v>23.200000000000003</v>
      </c>
    </row>
    <row r="454" spans="2:21" ht="15" customHeight="1">
      <c r="B454" s="43" t="s">
        <v>279</v>
      </c>
      <c r="E454" s="20">
        <v>405</v>
      </c>
      <c r="F454" s="4">
        <f t="shared" si="148"/>
        <v>10.840471092077088</v>
      </c>
      <c r="G454" s="20">
        <v>224</v>
      </c>
      <c r="H454" s="4">
        <f t="shared" si="149"/>
        <v>9.0104585679806917</v>
      </c>
      <c r="I454" s="20">
        <v>181</v>
      </c>
      <c r="J454" s="4">
        <f t="shared" si="150"/>
        <v>14.48</v>
      </c>
    </row>
    <row r="455" spans="2:21" ht="15" customHeight="1">
      <c r="B455" s="43" t="s">
        <v>280</v>
      </c>
      <c r="E455" s="20">
        <v>226</v>
      </c>
      <c r="F455" s="4">
        <f t="shared" si="148"/>
        <v>6.0492505353319057</v>
      </c>
      <c r="G455" s="20">
        <v>136</v>
      </c>
      <c r="H455" s="4">
        <f t="shared" si="149"/>
        <v>5.4706355591311349</v>
      </c>
      <c r="I455" s="20">
        <v>90</v>
      </c>
      <c r="J455" s="4">
        <f t="shared" si="150"/>
        <v>7.1999999999999993</v>
      </c>
    </row>
    <row r="456" spans="2:21" ht="15" customHeight="1">
      <c r="B456" s="43" t="s">
        <v>281</v>
      </c>
      <c r="E456" s="20">
        <v>354</v>
      </c>
      <c r="F456" s="4">
        <f t="shared" si="148"/>
        <v>9.4753747323340463</v>
      </c>
      <c r="G456" s="20">
        <v>250</v>
      </c>
      <c r="H456" s="4">
        <f t="shared" si="149"/>
        <v>10.05631536604988</v>
      </c>
      <c r="I456" s="20">
        <v>104</v>
      </c>
      <c r="J456" s="4">
        <f t="shared" si="150"/>
        <v>8.32</v>
      </c>
    </row>
    <row r="457" spans="2:21" ht="15" customHeight="1">
      <c r="B457" s="43" t="s">
        <v>282</v>
      </c>
      <c r="E457" s="20">
        <v>280</v>
      </c>
      <c r="F457" s="4">
        <f t="shared" si="148"/>
        <v>7.4946466809421839</v>
      </c>
      <c r="G457" s="20">
        <v>198</v>
      </c>
      <c r="H457" s="4">
        <f t="shared" si="149"/>
        <v>7.9646017699115044</v>
      </c>
      <c r="I457" s="20">
        <v>82</v>
      </c>
      <c r="J457" s="4">
        <f t="shared" si="150"/>
        <v>6.5600000000000005</v>
      </c>
    </row>
    <row r="458" spans="2:21" ht="15" customHeight="1">
      <c r="B458" s="43" t="s">
        <v>283</v>
      </c>
      <c r="E458" s="20">
        <v>53</v>
      </c>
      <c r="F458" s="4">
        <f t="shared" si="148"/>
        <v>1.4186295503211992</v>
      </c>
      <c r="G458" s="20">
        <v>43</v>
      </c>
      <c r="H458" s="4">
        <f t="shared" si="149"/>
        <v>1.7296862429605793</v>
      </c>
      <c r="I458" s="20">
        <v>10</v>
      </c>
      <c r="J458" s="4">
        <f t="shared" si="150"/>
        <v>0.8</v>
      </c>
    </row>
    <row r="459" spans="2:21" ht="15" customHeight="1">
      <c r="B459" s="48" t="s">
        <v>1</v>
      </c>
      <c r="C459" s="32"/>
      <c r="D459" s="32"/>
      <c r="E459" s="49">
        <f>SUM(E449:E458)</f>
        <v>3736</v>
      </c>
      <c r="F459" s="6">
        <f>IF(SUM(F449:F458)&gt;100,"－",SUM(F449:F458))</f>
        <v>100</v>
      </c>
      <c r="G459" s="49">
        <f>SUM(G449:G458)</f>
        <v>2486</v>
      </c>
      <c r="H459" s="6">
        <f>IF(SUM(H449:H458)&gt;100,"－",SUM(H449:H458))</f>
        <v>100.00000000000001</v>
      </c>
      <c r="I459" s="49">
        <f>SUM(I449:I458)</f>
        <v>1250</v>
      </c>
      <c r="J459" s="6">
        <f>IF(SUM(J449:J458)&gt;100,"－",SUM(J449:J458))</f>
        <v>100.00000000000001</v>
      </c>
    </row>
    <row r="460" spans="2:21" ht="15" customHeight="1">
      <c r="B460" s="48" t="s">
        <v>284</v>
      </c>
      <c r="C460" s="32"/>
      <c r="D460" s="32"/>
      <c r="E460" s="58">
        <v>53525.372055674517</v>
      </c>
      <c r="F460" s="35"/>
      <c r="G460" s="58">
        <v>51096.062349155269</v>
      </c>
      <c r="H460" s="35"/>
      <c r="I460" s="58">
        <v>58356.783199999998</v>
      </c>
      <c r="J460" s="35"/>
    </row>
    <row r="461" spans="2:21" ht="15" customHeight="1">
      <c r="B461" s="48" t="s">
        <v>285</v>
      </c>
      <c r="C461" s="32"/>
      <c r="D461" s="32"/>
      <c r="E461" s="58">
        <v>359000</v>
      </c>
      <c r="F461" s="35"/>
      <c r="G461" s="58">
        <v>359000</v>
      </c>
      <c r="H461" s="35"/>
      <c r="I461" s="58">
        <v>256000</v>
      </c>
      <c r="J461" s="35"/>
    </row>
    <row r="462" spans="2:21" ht="15" customHeight="1">
      <c r="B462" s="48" t="s">
        <v>286</v>
      </c>
      <c r="C462" s="32"/>
      <c r="D462" s="32"/>
      <c r="E462" s="58">
        <v>800</v>
      </c>
      <c r="F462" s="35"/>
      <c r="G462" s="58">
        <v>800</v>
      </c>
      <c r="H462" s="35"/>
      <c r="I462" s="58">
        <v>1500</v>
      </c>
      <c r="J462" s="35"/>
      <c r="U462" s="161"/>
    </row>
    <row r="463" spans="2:21" ht="15" customHeight="1">
      <c r="B463" s="101" t="s">
        <v>295</v>
      </c>
      <c r="C463" s="56"/>
      <c r="D463" s="56"/>
      <c r="E463" s="56"/>
      <c r="F463" s="56"/>
      <c r="G463" s="163"/>
      <c r="H463" s="56"/>
      <c r="I463" s="57"/>
      <c r="K463" s="56"/>
      <c r="T463" s="161"/>
    </row>
    <row r="464" spans="2:21" ht="15" customHeight="1">
      <c r="B464" s="91"/>
      <c r="C464" s="56"/>
      <c r="D464" s="56"/>
      <c r="E464" s="56"/>
      <c r="F464" s="56"/>
      <c r="G464" s="8"/>
      <c r="H464" s="56"/>
      <c r="I464" s="57"/>
      <c r="K464" s="56"/>
    </row>
    <row r="465" spans="1:10" ht="15" customHeight="1">
      <c r="A465" s="1" t="s">
        <v>98</v>
      </c>
      <c r="B465" s="24"/>
      <c r="H465" s="1"/>
      <c r="I465" s="7"/>
    </row>
    <row r="466" spans="1:10" ht="12" customHeight="1">
      <c r="B466" s="41"/>
      <c r="C466" s="42"/>
      <c r="D466" s="42"/>
      <c r="E466" s="31" t="s">
        <v>5</v>
      </c>
      <c r="F466" s="33"/>
      <c r="G466" s="32" t="s">
        <v>62</v>
      </c>
      <c r="H466" s="32"/>
      <c r="I466" s="165" t="s">
        <v>823</v>
      </c>
      <c r="J466" s="33"/>
    </row>
    <row r="467" spans="1:10" ht="22.5" customHeight="1">
      <c r="B467" s="43"/>
      <c r="E467" s="38" t="s">
        <v>2</v>
      </c>
      <c r="F467" s="38" t="s">
        <v>3</v>
      </c>
      <c r="G467" s="38" t="s">
        <v>2</v>
      </c>
      <c r="H467" s="38" t="s">
        <v>3</v>
      </c>
      <c r="I467" s="38" t="s">
        <v>2</v>
      </c>
      <c r="J467" s="38" t="s">
        <v>3</v>
      </c>
    </row>
    <row r="468" spans="1:10" ht="12" customHeight="1">
      <c r="B468" s="44"/>
      <c r="C468" s="45"/>
      <c r="D468" s="45"/>
      <c r="E468" s="46"/>
      <c r="F468" s="2">
        <f>E$424</f>
        <v>3736</v>
      </c>
      <c r="G468" s="46"/>
      <c r="H468" s="2">
        <f>H$424</f>
        <v>2486</v>
      </c>
      <c r="I468" s="46"/>
      <c r="J468" s="2">
        <f>K$424</f>
        <v>1250</v>
      </c>
    </row>
    <row r="469" spans="1:10" ht="15" customHeight="1">
      <c r="B469" s="43" t="s">
        <v>740</v>
      </c>
      <c r="E469" s="19">
        <v>263</v>
      </c>
      <c r="F469" s="3">
        <f t="shared" ref="F469:F477" si="151">$E469/F$468*100</f>
        <v>7.0396145610278378</v>
      </c>
      <c r="G469" s="19">
        <v>231</v>
      </c>
      <c r="H469" s="3">
        <f t="shared" ref="H469:H477" si="152">$G469/H$468*100</f>
        <v>9.2920353982300892</v>
      </c>
      <c r="I469" s="19">
        <v>32</v>
      </c>
      <c r="J469" s="3">
        <f t="shared" ref="J469:J477" si="153">$I469/J$468*100</f>
        <v>2.56</v>
      </c>
    </row>
    <row r="470" spans="1:10" ht="15" customHeight="1">
      <c r="B470" s="43" t="s">
        <v>275</v>
      </c>
      <c r="E470" s="20">
        <v>2048</v>
      </c>
      <c r="F470" s="4">
        <f t="shared" si="151"/>
        <v>54.817987152034263</v>
      </c>
      <c r="G470" s="20">
        <v>999</v>
      </c>
      <c r="H470" s="4">
        <f t="shared" si="152"/>
        <v>40.185036202735319</v>
      </c>
      <c r="I470" s="20">
        <v>1049</v>
      </c>
      <c r="J470" s="4">
        <f t="shared" si="153"/>
        <v>83.919999999999987</v>
      </c>
    </row>
    <row r="471" spans="1:10" ht="15" customHeight="1">
      <c r="B471" s="43" t="s">
        <v>291</v>
      </c>
      <c r="E471" s="20">
        <v>329</v>
      </c>
      <c r="F471" s="4">
        <f t="shared" si="151"/>
        <v>8.8062098501070665</v>
      </c>
      <c r="G471" s="20">
        <v>241</v>
      </c>
      <c r="H471" s="4">
        <f t="shared" si="152"/>
        <v>9.6942880128720841</v>
      </c>
      <c r="I471" s="20">
        <v>88</v>
      </c>
      <c r="J471" s="4">
        <f t="shared" si="153"/>
        <v>7.04</v>
      </c>
    </row>
    <row r="472" spans="1:10" ht="15" customHeight="1">
      <c r="B472" s="43" t="s">
        <v>292</v>
      </c>
      <c r="E472" s="20">
        <v>144</v>
      </c>
      <c r="F472" s="4">
        <f t="shared" si="151"/>
        <v>3.8543897216274088</v>
      </c>
      <c r="G472" s="20">
        <v>111</v>
      </c>
      <c r="H472" s="4">
        <f t="shared" si="152"/>
        <v>4.4650040225261467</v>
      </c>
      <c r="I472" s="20">
        <v>33</v>
      </c>
      <c r="J472" s="4">
        <f t="shared" si="153"/>
        <v>2.64</v>
      </c>
    </row>
    <row r="473" spans="1:10" ht="15" customHeight="1">
      <c r="B473" s="43" t="s">
        <v>277</v>
      </c>
      <c r="E473" s="20">
        <v>300</v>
      </c>
      <c r="F473" s="4">
        <f t="shared" si="151"/>
        <v>8.0299785867237681</v>
      </c>
      <c r="G473" s="20">
        <v>272</v>
      </c>
      <c r="H473" s="4">
        <f t="shared" si="152"/>
        <v>10.94127111826227</v>
      </c>
      <c r="I473" s="20">
        <v>28</v>
      </c>
      <c r="J473" s="4">
        <f t="shared" si="153"/>
        <v>2.2399999999999998</v>
      </c>
    </row>
    <row r="474" spans="1:10" ht="15" customHeight="1">
      <c r="B474" s="43" t="s">
        <v>278</v>
      </c>
      <c r="E474" s="20">
        <v>190</v>
      </c>
      <c r="F474" s="4">
        <f t="shared" si="151"/>
        <v>5.0856531049250542</v>
      </c>
      <c r="G474" s="20">
        <v>176</v>
      </c>
      <c r="H474" s="4">
        <f t="shared" si="152"/>
        <v>7.0796460176991154</v>
      </c>
      <c r="I474" s="20">
        <v>14</v>
      </c>
      <c r="J474" s="4">
        <f t="shared" si="153"/>
        <v>1.1199999999999999</v>
      </c>
    </row>
    <row r="475" spans="1:10" ht="15" customHeight="1">
      <c r="B475" s="43" t="s">
        <v>293</v>
      </c>
      <c r="E475" s="20">
        <v>134</v>
      </c>
      <c r="F475" s="4">
        <f t="shared" si="151"/>
        <v>3.5867237687366167</v>
      </c>
      <c r="G475" s="20">
        <v>131</v>
      </c>
      <c r="H475" s="4">
        <f t="shared" si="152"/>
        <v>5.2695092518101365</v>
      </c>
      <c r="I475" s="20">
        <v>3</v>
      </c>
      <c r="J475" s="4">
        <f t="shared" si="153"/>
        <v>0.24</v>
      </c>
    </row>
    <row r="476" spans="1:10" ht="15" customHeight="1">
      <c r="B476" s="43" t="s">
        <v>281</v>
      </c>
      <c r="E476" s="20">
        <v>86</v>
      </c>
      <c r="F476" s="4">
        <f t="shared" si="151"/>
        <v>2.3019271948608138</v>
      </c>
      <c r="G476" s="20">
        <v>86</v>
      </c>
      <c r="H476" s="4">
        <f t="shared" si="152"/>
        <v>3.4593724859211585</v>
      </c>
      <c r="I476" s="20">
        <v>0</v>
      </c>
      <c r="J476" s="4">
        <f t="shared" si="153"/>
        <v>0</v>
      </c>
    </row>
    <row r="477" spans="1:10" ht="15" customHeight="1">
      <c r="B477" s="43" t="s">
        <v>294</v>
      </c>
      <c r="E477" s="20">
        <v>242</v>
      </c>
      <c r="F477" s="4">
        <f t="shared" si="151"/>
        <v>6.4775160599571739</v>
      </c>
      <c r="G477" s="20">
        <v>239</v>
      </c>
      <c r="H477" s="4">
        <f t="shared" si="152"/>
        <v>9.613837489943684</v>
      </c>
      <c r="I477" s="20">
        <v>3</v>
      </c>
      <c r="J477" s="4">
        <f t="shared" si="153"/>
        <v>0.24</v>
      </c>
    </row>
    <row r="478" spans="1:10" ht="15" customHeight="1">
      <c r="B478" s="48" t="s">
        <v>1</v>
      </c>
      <c r="C478" s="32"/>
      <c r="D478" s="32"/>
      <c r="E478" s="49">
        <f>SUM(E469:E477)</f>
        <v>3736</v>
      </c>
      <c r="F478" s="6">
        <f>IF(SUM(F469:F477)&gt;100,"－",SUM(F469:F477))</f>
        <v>100</v>
      </c>
      <c r="G478" s="49">
        <f>SUM(G469:G477)</f>
        <v>2486</v>
      </c>
      <c r="H478" s="6">
        <f>IF(SUM(H469:H477)&gt;100,"－",SUM(H469:H477))</f>
        <v>100</v>
      </c>
      <c r="I478" s="49">
        <f>SUM(I469:I477)</f>
        <v>1250</v>
      </c>
      <c r="J478" s="6">
        <f>IF(SUM(J469:J477)&gt;100,"－",SUM(J469:J477))</f>
        <v>99.999999999999986</v>
      </c>
    </row>
    <row r="479" spans="1:10" ht="15" customHeight="1">
      <c r="B479" s="48" t="s">
        <v>284</v>
      </c>
      <c r="C479" s="32"/>
      <c r="D479" s="32"/>
      <c r="E479" s="58">
        <v>31644.78514989293</v>
      </c>
      <c r="F479" s="35"/>
      <c r="G479" s="58">
        <v>38679.467948511665</v>
      </c>
      <c r="H479" s="35"/>
      <c r="I479" s="58">
        <v>17654.207999999999</v>
      </c>
      <c r="J479" s="35"/>
    </row>
    <row r="480" spans="1:10" ht="15" customHeight="1">
      <c r="B480" s="48" t="s">
        <v>285</v>
      </c>
      <c r="C480" s="32"/>
      <c r="D480" s="32"/>
      <c r="E480" s="58">
        <v>254600</v>
      </c>
      <c r="F480" s="35"/>
      <c r="G480" s="58">
        <v>254600</v>
      </c>
      <c r="H480" s="35"/>
      <c r="I480" s="58">
        <v>132840</v>
      </c>
      <c r="J480" s="35"/>
    </row>
    <row r="481" spans="1:21" ht="15" customHeight="1">
      <c r="B481" s="48" t="s">
        <v>286</v>
      </c>
      <c r="C481" s="32"/>
      <c r="D481" s="32"/>
      <c r="E481" s="58">
        <v>170</v>
      </c>
      <c r="F481" s="35"/>
      <c r="G481" s="58">
        <v>170</v>
      </c>
      <c r="H481" s="35"/>
      <c r="I481" s="58">
        <v>500</v>
      </c>
      <c r="J481" s="35"/>
      <c r="U481" s="161"/>
    </row>
    <row r="482" spans="1:21" ht="12" customHeight="1">
      <c r="B482" s="101" t="s">
        <v>295</v>
      </c>
      <c r="C482" s="56"/>
      <c r="D482" s="56"/>
      <c r="E482" s="56"/>
      <c r="F482" s="56"/>
      <c r="G482" s="8"/>
      <c r="H482" s="56"/>
      <c r="I482" s="57"/>
      <c r="K482" s="56"/>
    </row>
    <row r="483" spans="1:21" ht="15" customHeight="1">
      <c r="B483" s="91"/>
      <c r="C483" s="56"/>
      <c r="D483" s="56"/>
      <c r="E483" s="56"/>
      <c r="F483" s="56"/>
      <c r="G483" s="8"/>
      <c r="H483" s="56"/>
      <c r="I483" s="57"/>
      <c r="K483" s="56"/>
    </row>
    <row r="484" spans="1:21" ht="15" customHeight="1">
      <c r="A484" s="1" t="s">
        <v>442</v>
      </c>
      <c r="B484" s="24"/>
      <c r="G484" s="1"/>
      <c r="K484" s="56"/>
    </row>
    <row r="485" spans="1:21" ht="12" customHeight="1">
      <c r="B485" s="41"/>
      <c r="C485" s="42"/>
      <c r="D485" s="42"/>
      <c r="E485" s="31" t="s">
        <v>5</v>
      </c>
      <c r="F485" s="33"/>
      <c r="G485" s="32" t="s">
        <v>62</v>
      </c>
      <c r="H485" s="32"/>
      <c r="I485" s="165" t="s">
        <v>823</v>
      </c>
      <c r="J485" s="33"/>
    </row>
    <row r="486" spans="1:21" ht="22.5" customHeight="1">
      <c r="B486" s="43"/>
      <c r="E486" s="38" t="s">
        <v>2</v>
      </c>
      <c r="F486" s="38" t="s">
        <v>3</v>
      </c>
      <c r="G486" s="38" t="s">
        <v>2</v>
      </c>
      <c r="H486" s="38" t="s">
        <v>3</v>
      </c>
      <c r="I486" s="38" t="s">
        <v>2</v>
      </c>
      <c r="J486" s="38" t="s">
        <v>3</v>
      </c>
      <c r="K486" s="56"/>
    </row>
    <row r="487" spans="1:21" ht="12" customHeight="1">
      <c r="B487" s="44"/>
      <c r="C487" s="45"/>
      <c r="D487" s="45"/>
      <c r="E487" s="46"/>
      <c r="F487" s="2">
        <f>E$424</f>
        <v>3736</v>
      </c>
      <c r="G487" s="46"/>
      <c r="H487" s="2">
        <f>H$424</f>
        <v>2486</v>
      </c>
      <c r="I487" s="46"/>
      <c r="J487" s="2">
        <f>K$424</f>
        <v>1250</v>
      </c>
      <c r="K487" s="56"/>
    </row>
    <row r="488" spans="1:21" ht="15" customHeight="1">
      <c r="B488" s="43" t="s">
        <v>740</v>
      </c>
      <c r="E488" s="19">
        <v>2183</v>
      </c>
      <c r="F488" s="3">
        <f t="shared" ref="F488:F495" si="154">$E488/F$487*100</f>
        <v>58.431477516059957</v>
      </c>
      <c r="G488" s="19">
        <v>1940</v>
      </c>
      <c r="H488" s="3">
        <f t="shared" ref="H488:H495" si="155">$G488/H$487*100</f>
        <v>78.037007240547069</v>
      </c>
      <c r="I488" s="19">
        <v>243</v>
      </c>
      <c r="J488" s="3">
        <f t="shared" ref="J488:J495" si="156">$I488/J$487*100</f>
        <v>19.439999999999998</v>
      </c>
      <c r="K488" s="56"/>
    </row>
    <row r="489" spans="1:21" ht="15" customHeight="1">
      <c r="B489" s="43" t="s">
        <v>296</v>
      </c>
      <c r="E489" s="20">
        <v>227</v>
      </c>
      <c r="F489" s="4">
        <f t="shared" si="154"/>
        <v>6.0760171306209854</v>
      </c>
      <c r="G489" s="20">
        <v>85</v>
      </c>
      <c r="H489" s="4">
        <f t="shared" si="155"/>
        <v>3.4191472244569585</v>
      </c>
      <c r="I489" s="20">
        <v>142</v>
      </c>
      <c r="J489" s="4">
        <f t="shared" si="156"/>
        <v>11.360000000000001</v>
      </c>
      <c r="K489" s="56"/>
    </row>
    <row r="490" spans="1:21" ht="15" customHeight="1">
      <c r="B490" s="43" t="s">
        <v>297</v>
      </c>
      <c r="E490" s="20">
        <v>427</v>
      </c>
      <c r="F490" s="4">
        <f t="shared" si="154"/>
        <v>11.429336188436832</v>
      </c>
      <c r="G490" s="20">
        <v>103</v>
      </c>
      <c r="H490" s="4">
        <f t="shared" si="155"/>
        <v>4.1432019308125501</v>
      </c>
      <c r="I490" s="20">
        <v>324</v>
      </c>
      <c r="J490" s="4">
        <f t="shared" si="156"/>
        <v>25.919999999999998</v>
      </c>
      <c r="K490" s="56"/>
    </row>
    <row r="491" spans="1:21" ht="15" customHeight="1">
      <c r="B491" s="43" t="s">
        <v>298</v>
      </c>
      <c r="E491" s="20">
        <v>306</v>
      </c>
      <c r="F491" s="4">
        <f t="shared" si="154"/>
        <v>8.1905781584582442</v>
      </c>
      <c r="G491" s="20">
        <v>74</v>
      </c>
      <c r="H491" s="4">
        <f t="shared" si="155"/>
        <v>2.9766693483507645</v>
      </c>
      <c r="I491" s="20">
        <v>232</v>
      </c>
      <c r="J491" s="4">
        <f t="shared" si="156"/>
        <v>18.559999999999999</v>
      </c>
      <c r="K491" s="56"/>
    </row>
    <row r="492" spans="1:21" ht="15" customHeight="1">
      <c r="B492" s="43" t="s">
        <v>276</v>
      </c>
      <c r="E492" s="20">
        <v>309</v>
      </c>
      <c r="F492" s="4">
        <f t="shared" si="154"/>
        <v>8.2708779443254823</v>
      </c>
      <c r="G492" s="20">
        <v>73</v>
      </c>
      <c r="H492" s="4">
        <f t="shared" si="155"/>
        <v>2.9364440868865649</v>
      </c>
      <c r="I492" s="20">
        <v>236</v>
      </c>
      <c r="J492" s="4">
        <f t="shared" si="156"/>
        <v>18.88</v>
      </c>
      <c r="K492" s="56"/>
    </row>
    <row r="493" spans="1:21" ht="15" customHeight="1">
      <c r="B493" s="43" t="s">
        <v>277</v>
      </c>
      <c r="E493" s="20">
        <v>65</v>
      </c>
      <c r="F493" s="4">
        <f t="shared" si="154"/>
        <v>1.7398286937901499</v>
      </c>
      <c r="G493" s="20">
        <v>27</v>
      </c>
      <c r="H493" s="4">
        <f t="shared" si="155"/>
        <v>1.0860820595333869</v>
      </c>
      <c r="I493" s="20">
        <v>38</v>
      </c>
      <c r="J493" s="4">
        <f t="shared" si="156"/>
        <v>3.04</v>
      </c>
      <c r="K493" s="56"/>
    </row>
    <row r="494" spans="1:21" ht="15" customHeight="1">
      <c r="B494" s="43" t="s">
        <v>299</v>
      </c>
      <c r="E494" s="20">
        <v>176</v>
      </c>
      <c r="F494" s="4">
        <f t="shared" si="154"/>
        <v>4.7109207708779444</v>
      </c>
      <c r="G494" s="20">
        <v>145</v>
      </c>
      <c r="H494" s="4">
        <f t="shared" si="155"/>
        <v>5.8326629123089297</v>
      </c>
      <c r="I494" s="20">
        <v>31</v>
      </c>
      <c r="J494" s="4">
        <f t="shared" si="156"/>
        <v>2.48</v>
      </c>
      <c r="K494" s="56"/>
    </row>
    <row r="495" spans="1:21" ht="15" customHeight="1">
      <c r="B495" s="43" t="s">
        <v>294</v>
      </c>
      <c r="E495" s="20">
        <v>43</v>
      </c>
      <c r="F495" s="4">
        <f t="shared" si="154"/>
        <v>1.1509635974304069</v>
      </c>
      <c r="G495" s="20">
        <v>39</v>
      </c>
      <c r="H495" s="4">
        <f t="shared" si="155"/>
        <v>1.5687851971037812</v>
      </c>
      <c r="I495" s="20">
        <v>4</v>
      </c>
      <c r="J495" s="4">
        <f t="shared" si="156"/>
        <v>0.32</v>
      </c>
      <c r="K495" s="56"/>
    </row>
    <row r="496" spans="1:21" ht="15" customHeight="1">
      <c r="B496" s="48" t="s">
        <v>1</v>
      </c>
      <c r="C496" s="32"/>
      <c r="D496" s="32"/>
      <c r="E496" s="49">
        <f>SUM(E488:E495)</f>
        <v>3736</v>
      </c>
      <c r="F496" s="6">
        <f>IF(SUM(F488:F495)&gt;100,"－",SUM(F488:F495))</f>
        <v>99.999999999999986</v>
      </c>
      <c r="G496" s="49">
        <f>SUM(G488:G495)</f>
        <v>2486</v>
      </c>
      <c r="H496" s="6">
        <f>IF(SUM(H488:H495)&gt;100,"－",SUM(H488:H495))</f>
        <v>100.00000000000001</v>
      </c>
      <c r="I496" s="49">
        <f>SUM(I488:I495)</f>
        <v>1250</v>
      </c>
      <c r="J496" s="6">
        <f>IF(SUM(J488:J495)&gt;100,"－",SUM(J488:J495))</f>
        <v>100</v>
      </c>
      <c r="K496" s="56"/>
    </row>
    <row r="497" spans="1:21" ht="15" customHeight="1">
      <c r="B497" s="48" t="s">
        <v>284</v>
      </c>
      <c r="C497" s="32"/>
      <c r="D497" s="32"/>
      <c r="E497" s="58">
        <v>12206.908993576017</v>
      </c>
      <c r="F497" s="35"/>
      <c r="G497" s="58">
        <v>9483.0864843121471</v>
      </c>
      <c r="H497" s="35"/>
      <c r="I497" s="58">
        <v>17624.047200000001</v>
      </c>
      <c r="J497" s="35"/>
      <c r="K497" s="56"/>
    </row>
    <row r="498" spans="1:21" ht="15" customHeight="1">
      <c r="B498" s="48" t="s">
        <v>285</v>
      </c>
      <c r="C498" s="32"/>
      <c r="D498" s="32"/>
      <c r="E498" s="58">
        <v>372785</v>
      </c>
      <c r="F498" s="35"/>
      <c r="G498" s="58">
        <v>372785</v>
      </c>
      <c r="H498" s="35"/>
      <c r="I498" s="58">
        <v>129500</v>
      </c>
      <c r="J498" s="35"/>
      <c r="K498" s="56"/>
    </row>
    <row r="499" spans="1:21" ht="15" customHeight="1">
      <c r="B499" s="48" t="s">
        <v>286</v>
      </c>
      <c r="C499" s="32"/>
      <c r="D499" s="32"/>
      <c r="E499" s="58">
        <v>380</v>
      </c>
      <c r="F499" s="35"/>
      <c r="G499" s="58">
        <v>380</v>
      </c>
      <c r="H499" s="35"/>
      <c r="I499" s="58">
        <v>446</v>
      </c>
      <c r="J499" s="35"/>
      <c r="K499" s="35"/>
      <c r="U499" s="161"/>
    </row>
    <row r="500" spans="1:21" ht="12" customHeight="1">
      <c r="B500" s="101" t="s">
        <v>295</v>
      </c>
      <c r="C500" s="56"/>
      <c r="D500" s="56"/>
      <c r="E500" s="56"/>
      <c r="F500" s="56"/>
      <c r="G500" s="8"/>
      <c r="H500" s="56"/>
      <c r="I500" s="57"/>
      <c r="K500" s="56"/>
    </row>
    <row r="501" spans="1:21" ht="15" customHeight="1">
      <c r="B501" s="91"/>
      <c r="C501" s="56"/>
      <c r="D501" s="56"/>
      <c r="E501" s="56"/>
      <c r="F501" s="56"/>
      <c r="G501" s="8"/>
      <c r="H501" s="56"/>
      <c r="I501" s="57"/>
      <c r="K501" s="56"/>
    </row>
    <row r="502" spans="1:21" ht="15" customHeight="1">
      <c r="A502" s="1" t="s">
        <v>99</v>
      </c>
      <c r="B502" s="24"/>
      <c r="G502" s="1"/>
      <c r="K502" s="56"/>
    </row>
    <row r="503" spans="1:21" ht="12" customHeight="1">
      <c r="B503" s="41"/>
      <c r="C503" s="42"/>
      <c r="D503" s="42"/>
      <c r="E503" s="31" t="s">
        <v>5</v>
      </c>
      <c r="F503" s="33"/>
      <c r="G503" s="32" t="s">
        <v>62</v>
      </c>
      <c r="H503" s="32"/>
      <c r="I503" s="165" t="s">
        <v>823</v>
      </c>
      <c r="J503" s="33"/>
      <c r="K503" s="56" t="s">
        <v>824</v>
      </c>
    </row>
    <row r="504" spans="1:21" ht="22.5" customHeight="1">
      <c r="B504" s="43"/>
      <c r="E504" s="38" t="s">
        <v>2</v>
      </c>
      <c r="F504" s="38" t="s">
        <v>3</v>
      </c>
      <c r="G504" s="38" t="s">
        <v>2</v>
      </c>
      <c r="H504" s="38" t="s">
        <v>3</v>
      </c>
      <c r="I504" s="38" t="s">
        <v>2</v>
      </c>
      <c r="J504" s="38" t="s">
        <v>3</v>
      </c>
      <c r="K504" s="56"/>
    </row>
    <row r="505" spans="1:21" ht="12" customHeight="1">
      <c r="B505" s="44"/>
      <c r="C505" s="45"/>
      <c r="D505" s="45"/>
      <c r="E505" s="46"/>
      <c r="F505" s="2">
        <f>E$424</f>
        <v>3736</v>
      </c>
      <c r="G505" s="46"/>
      <c r="H505" s="2">
        <f>H$424</f>
        <v>2486</v>
      </c>
      <c r="I505" s="46"/>
      <c r="J505" s="2">
        <f>K$424</f>
        <v>1250</v>
      </c>
      <c r="K505" s="56"/>
    </row>
    <row r="506" spans="1:21" ht="15" customHeight="1">
      <c r="B506" s="43" t="s">
        <v>740</v>
      </c>
      <c r="E506" s="19">
        <v>24</v>
      </c>
      <c r="F506" s="3">
        <f t="shared" ref="F506:F513" si="157">$E506/F$505*100</f>
        <v>0.64239828693790146</v>
      </c>
      <c r="G506" s="19">
        <v>4</v>
      </c>
      <c r="H506" s="3">
        <f t="shared" ref="H506:H513" si="158">$G506/H$505*100</f>
        <v>0.16090104585679807</v>
      </c>
      <c r="I506" s="19">
        <v>20</v>
      </c>
      <c r="J506" s="3">
        <f t="shared" ref="J506:J513" si="159">$I506/J$505*100</f>
        <v>1.6</v>
      </c>
      <c r="K506" s="56"/>
    </row>
    <row r="507" spans="1:21" ht="15" customHeight="1">
      <c r="B507" s="43" t="s">
        <v>275</v>
      </c>
      <c r="E507" s="20">
        <v>221</v>
      </c>
      <c r="F507" s="4">
        <f t="shared" si="157"/>
        <v>5.9154175588865101</v>
      </c>
      <c r="G507" s="20">
        <v>192</v>
      </c>
      <c r="H507" s="4">
        <f t="shared" si="158"/>
        <v>7.7232502011263069</v>
      </c>
      <c r="I507" s="20">
        <v>29</v>
      </c>
      <c r="J507" s="4">
        <f t="shared" si="159"/>
        <v>2.3199999999999998</v>
      </c>
      <c r="K507" s="56"/>
    </row>
    <row r="508" spans="1:21" ht="15" customHeight="1">
      <c r="B508" s="43" t="s">
        <v>291</v>
      </c>
      <c r="E508" s="20">
        <v>405</v>
      </c>
      <c r="F508" s="4">
        <f t="shared" si="157"/>
        <v>10.840471092077088</v>
      </c>
      <c r="G508" s="20">
        <v>336</v>
      </c>
      <c r="H508" s="4">
        <f t="shared" si="158"/>
        <v>13.515687851971038</v>
      </c>
      <c r="I508" s="20">
        <v>69</v>
      </c>
      <c r="J508" s="4">
        <f t="shared" si="159"/>
        <v>5.52</v>
      </c>
      <c r="K508" s="56"/>
    </row>
    <row r="509" spans="1:21" ht="15" customHeight="1">
      <c r="B509" s="43" t="s">
        <v>292</v>
      </c>
      <c r="E509" s="20">
        <v>615</v>
      </c>
      <c r="F509" s="4">
        <f t="shared" si="157"/>
        <v>16.461456102783725</v>
      </c>
      <c r="G509" s="20">
        <v>452</v>
      </c>
      <c r="H509" s="4">
        <f t="shared" si="158"/>
        <v>18.181818181818183</v>
      </c>
      <c r="I509" s="20">
        <v>163</v>
      </c>
      <c r="J509" s="4">
        <f t="shared" si="159"/>
        <v>13.04</v>
      </c>
      <c r="K509" s="56"/>
    </row>
    <row r="510" spans="1:21" ht="15" customHeight="1">
      <c r="B510" s="43" t="s">
        <v>277</v>
      </c>
      <c r="E510" s="20">
        <v>1518</v>
      </c>
      <c r="F510" s="4">
        <f t="shared" si="157"/>
        <v>40.631691648822269</v>
      </c>
      <c r="G510" s="20">
        <v>707</v>
      </c>
      <c r="H510" s="4">
        <f t="shared" si="158"/>
        <v>28.439259855189057</v>
      </c>
      <c r="I510" s="20">
        <v>811</v>
      </c>
      <c r="J510" s="4">
        <f t="shared" si="159"/>
        <v>64.88000000000001</v>
      </c>
      <c r="K510" s="56"/>
    </row>
    <row r="511" spans="1:21" ht="15" customHeight="1">
      <c r="B511" s="43" t="s">
        <v>278</v>
      </c>
      <c r="E511" s="20">
        <v>507</v>
      </c>
      <c r="F511" s="4">
        <f t="shared" si="157"/>
        <v>13.570663811563168</v>
      </c>
      <c r="G511" s="20">
        <v>370</v>
      </c>
      <c r="H511" s="4">
        <f t="shared" si="158"/>
        <v>14.883346741753822</v>
      </c>
      <c r="I511" s="20">
        <v>137</v>
      </c>
      <c r="J511" s="4">
        <f t="shared" si="159"/>
        <v>10.96</v>
      </c>
      <c r="K511" s="56"/>
    </row>
    <row r="512" spans="1:21" ht="15" customHeight="1">
      <c r="B512" s="43" t="s">
        <v>279</v>
      </c>
      <c r="E512" s="20">
        <v>350</v>
      </c>
      <c r="F512" s="4">
        <f t="shared" si="157"/>
        <v>9.3683083511777294</v>
      </c>
      <c r="G512" s="20">
        <v>330</v>
      </c>
      <c r="H512" s="4">
        <f t="shared" si="158"/>
        <v>13.274336283185843</v>
      </c>
      <c r="I512" s="20">
        <v>20</v>
      </c>
      <c r="J512" s="4">
        <f t="shared" si="159"/>
        <v>1.6</v>
      </c>
      <c r="K512" s="56"/>
    </row>
    <row r="513" spans="1:21" ht="15" customHeight="1">
      <c r="B513" s="43" t="s">
        <v>443</v>
      </c>
      <c r="E513" s="20">
        <v>96</v>
      </c>
      <c r="F513" s="4">
        <f t="shared" si="157"/>
        <v>2.5695931477516059</v>
      </c>
      <c r="G513" s="20">
        <v>95</v>
      </c>
      <c r="H513" s="4">
        <f t="shared" si="158"/>
        <v>3.8213998390989539</v>
      </c>
      <c r="I513" s="20">
        <v>1</v>
      </c>
      <c r="J513" s="4">
        <f t="shared" si="159"/>
        <v>0.08</v>
      </c>
      <c r="K513" s="56"/>
    </row>
    <row r="514" spans="1:21" ht="15" customHeight="1">
      <c r="B514" s="48" t="s">
        <v>1</v>
      </c>
      <c r="C514" s="32"/>
      <c r="D514" s="32"/>
      <c r="E514" s="49">
        <f>SUM(E506:E513)</f>
        <v>3736</v>
      </c>
      <c r="F514" s="6">
        <f>IF(SUM(F506:F513)&gt;100,"－",SUM(F506:F513))</f>
        <v>99.999999999999986</v>
      </c>
      <c r="G514" s="49">
        <f>SUM(G506:G513)</f>
        <v>2486</v>
      </c>
      <c r="H514" s="6">
        <f>IF(SUM(H506:H513)&gt;100,"－",SUM(H506:H513))</f>
        <v>100.00000000000001</v>
      </c>
      <c r="I514" s="49">
        <f>SUM(I506:I513)</f>
        <v>1250</v>
      </c>
      <c r="J514" s="6">
        <f>IF(SUM(J506:J513)&gt;100,"－",SUM(J506:J513))</f>
        <v>100.00000000000001</v>
      </c>
      <c r="K514" s="56"/>
    </row>
    <row r="515" spans="1:21" ht="15" customHeight="1">
      <c r="B515" s="48" t="s">
        <v>284</v>
      </c>
      <c r="C515" s="32"/>
      <c r="D515" s="32"/>
      <c r="E515" s="58">
        <v>44228.142398286938</v>
      </c>
      <c r="F515" s="36"/>
      <c r="G515" s="58">
        <v>44738.469026548672</v>
      </c>
      <c r="H515" s="36"/>
      <c r="I515" s="58">
        <v>43213.2048</v>
      </c>
      <c r="J515" s="36"/>
      <c r="K515" s="56"/>
    </row>
    <row r="516" spans="1:21" ht="15" customHeight="1">
      <c r="B516" s="48" t="s">
        <v>285</v>
      </c>
      <c r="C516" s="32"/>
      <c r="D516" s="32"/>
      <c r="E516" s="58">
        <v>138780</v>
      </c>
      <c r="F516" s="36"/>
      <c r="G516" s="58">
        <v>138780</v>
      </c>
      <c r="H516" s="36"/>
      <c r="I516" s="58">
        <v>72000</v>
      </c>
      <c r="J516" s="36"/>
      <c r="K516" s="56"/>
    </row>
    <row r="517" spans="1:21" ht="15" customHeight="1">
      <c r="B517" s="48" t="s">
        <v>286</v>
      </c>
      <c r="C517" s="32"/>
      <c r="D517" s="32"/>
      <c r="E517" s="58">
        <v>1000</v>
      </c>
      <c r="F517" s="36"/>
      <c r="G517" s="58">
        <v>1000</v>
      </c>
      <c r="H517" s="36"/>
      <c r="I517" s="58">
        <v>1550</v>
      </c>
      <c r="J517" s="36"/>
      <c r="K517" s="36"/>
      <c r="U517" s="161"/>
    </row>
    <row r="518" spans="1:21" ht="15" customHeight="1">
      <c r="B518" s="101" t="s">
        <v>295</v>
      </c>
      <c r="C518" s="56"/>
      <c r="D518" s="56"/>
      <c r="E518" s="56"/>
      <c r="F518" s="56"/>
      <c r="G518" s="8"/>
      <c r="H518" s="56"/>
      <c r="I518" s="57"/>
      <c r="J518" s="7"/>
      <c r="K518" s="56"/>
    </row>
    <row r="519" spans="1:21" ht="15" customHeight="1">
      <c r="B519" s="91"/>
      <c r="C519" s="56"/>
      <c r="D519" s="56"/>
      <c r="E519" s="56"/>
      <c r="F519" s="56"/>
      <c r="G519" s="8"/>
      <c r="H519" s="56"/>
      <c r="I519" s="57"/>
      <c r="K519" s="56"/>
    </row>
    <row r="520" spans="1:21" ht="15" customHeight="1">
      <c r="A520" s="1" t="s">
        <v>100</v>
      </c>
      <c r="B520" s="24"/>
      <c r="G520" s="1"/>
      <c r="K520" s="56"/>
    </row>
    <row r="521" spans="1:21" ht="12" customHeight="1">
      <c r="B521" s="41"/>
      <c r="C521" s="42"/>
      <c r="D521" s="42"/>
      <c r="E521" s="31" t="s">
        <v>5</v>
      </c>
      <c r="F521" s="33"/>
      <c r="G521" s="32" t="s">
        <v>62</v>
      </c>
      <c r="H521" s="32"/>
      <c r="I521" s="165" t="s">
        <v>825</v>
      </c>
      <c r="J521" s="33"/>
      <c r="K521" s="56" t="s">
        <v>826</v>
      </c>
    </row>
    <row r="522" spans="1:21" ht="22.5" customHeight="1">
      <c r="B522" s="43"/>
      <c r="E522" s="38" t="s">
        <v>2</v>
      </c>
      <c r="F522" s="38" t="s">
        <v>3</v>
      </c>
      <c r="G522" s="38" t="s">
        <v>2</v>
      </c>
      <c r="H522" s="38" t="s">
        <v>3</v>
      </c>
      <c r="I522" s="38" t="s">
        <v>2</v>
      </c>
      <c r="J522" s="38" t="s">
        <v>3</v>
      </c>
      <c r="K522" s="56"/>
    </row>
    <row r="523" spans="1:21" ht="12" customHeight="1">
      <c r="B523" s="44"/>
      <c r="C523" s="45"/>
      <c r="D523" s="45"/>
      <c r="E523" s="46"/>
      <c r="F523" s="2">
        <f>E$424</f>
        <v>3736</v>
      </c>
      <c r="G523" s="46"/>
      <c r="H523" s="2">
        <f>H$424</f>
        <v>2486</v>
      </c>
      <c r="I523" s="46"/>
      <c r="J523" s="2">
        <f>K$424</f>
        <v>1250</v>
      </c>
      <c r="K523" s="56"/>
    </row>
    <row r="524" spans="1:21" ht="15" customHeight="1">
      <c r="B524" s="43" t="s">
        <v>740</v>
      </c>
      <c r="E524" s="19">
        <v>2284</v>
      </c>
      <c r="F524" s="3">
        <f t="shared" ref="F524:F531" si="160">$E524/F$523*100</f>
        <v>61.134903640256951</v>
      </c>
      <c r="G524" s="19">
        <v>1331</v>
      </c>
      <c r="H524" s="3">
        <f t="shared" ref="H524:H531" si="161">$G524/H$523*100</f>
        <v>53.539823008849567</v>
      </c>
      <c r="I524" s="19">
        <v>953</v>
      </c>
      <c r="J524" s="3">
        <f t="shared" ref="J524:J531" si="162">$I524/J$523*100</f>
        <v>76.239999999999995</v>
      </c>
      <c r="K524" s="56"/>
    </row>
    <row r="525" spans="1:21" ht="15" customHeight="1">
      <c r="B525" s="43" t="s">
        <v>300</v>
      </c>
      <c r="E525" s="20">
        <v>336</v>
      </c>
      <c r="F525" s="4">
        <f t="shared" si="160"/>
        <v>8.9935760171306214</v>
      </c>
      <c r="G525" s="20">
        <v>233</v>
      </c>
      <c r="H525" s="4">
        <f t="shared" si="161"/>
        <v>9.3724859211584874</v>
      </c>
      <c r="I525" s="20">
        <v>103</v>
      </c>
      <c r="J525" s="4">
        <f t="shared" si="162"/>
        <v>8.24</v>
      </c>
      <c r="K525" s="56"/>
      <c r="L525" s="197"/>
    </row>
    <row r="526" spans="1:21" ht="15" customHeight="1">
      <c r="B526" s="43" t="s">
        <v>444</v>
      </c>
      <c r="E526" s="20">
        <v>414</v>
      </c>
      <c r="F526" s="4">
        <f t="shared" si="160"/>
        <v>11.081370449678801</v>
      </c>
      <c r="G526" s="20">
        <v>322</v>
      </c>
      <c r="H526" s="4">
        <f t="shared" si="161"/>
        <v>12.952534191472246</v>
      </c>
      <c r="I526" s="20">
        <v>92</v>
      </c>
      <c r="J526" s="4">
        <f t="shared" si="162"/>
        <v>7.3599999999999994</v>
      </c>
      <c r="K526" s="56"/>
      <c r="L526" s="197"/>
    </row>
    <row r="527" spans="1:21" ht="15" customHeight="1">
      <c r="B527" s="43" t="s">
        <v>445</v>
      </c>
      <c r="E527" s="20">
        <v>264</v>
      </c>
      <c r="F527" s="4">
        <f t="shared" si="160"/>
        <v>7.0663811563169174</v>
      </c>
      <c r="G527" s="20">
        <v>204</v>
      </c>
      <c r="H527" s="4">
        <f t="shared" si="161"/>
        <v>8.2059533386967018</v>
      </c>
      <c r="I527" s="20">
        <v>60</v>
      </c>
      <c r="J527" s="4">
        <f t="shared" si="162"/>
        <v>4.8</v>
      </c>
      <c r="K527" s="56"/>
      <c r="L527" s="197"/>
    </row>
    <row r="528" spans="1:21" ht="15" customHeight="1">
      <c r="B528" s="43" t="s">
        <v>446</v>
      </c>
      <c r="E528" s="20">
        <v>159</v>
      </c>
      <c r="F528" s="4">
        <f t="shared" si="160"/>
        <v>4.2558886509635974</v>
      </c>
      <c r="G528" s="20">
        <v>136</v>
      </c>
      <c r="H528" s="4">
        <f t="shared" si="161"/>
        <v>5.4706355591311349</v>
      </c>
      <c r="I528" s="20">
        <v>23</v>
      </c>
      <c r="J528" s="4">
        <f t="shared" si="162"/>
        <v>1.8399999999999999</v>
      </c>
      <c r="K528" s="56"/>
      <c r="L528" s="197"/>
    </row>
    <row r="529" spans="1:21" ht="15" customHeight="1">
      <c r="B529" s="43" t="s">
        <v>447</v>
      </c>
      <c r="E529" s="20">
        <v>105</v>
      </c>
      <c r="F529" s="4">
        <f t="shared" si="160"/>
        <v>2.8104925053533192</v>
      </c>
      <c r="G529" s="20">
        <v>89</v>
      </c>
      <c r="H529" s="4">
        <f t="shared" si="161"/>
        <v>3.5800482703137568</v>
      </c>
      <c r="I529" s="20">
        <v>16</v>
      </c>
      <c r="J529" s="4">
        <f t="shared" si="162"/>
        <v>1.28</v>
      </c>
      <c r="K529" s="56"/>
      <c r="L529" s="197"/>
    </row>
    <row r="530" spans="1:21" ht="15" customHeight="1">
      <c r="B530" s="43" t="s">
        <v>448</v>
      </c>
      <c r="E530" s="20">
        <v>148</v>
      </c>
      <c r="F530" s="4">
        <f t="shared" si="160"/>
        <v>3.9614561027837261</v>
      </c>
      <c r="G530" s="20">
        <v>146</v>
      </c>
      <c r="H530" s="4">
        <f t="shared" si="161"/>
        <v>5.8728881737731298</v>
      </c>
      <c r="I530" s="20">
        <v>2</v>
      </c>
      <c r="J530" s="4">
        <f t="shared" si="162"/>
        <v>0.16</v>
      </c>
      <c r="K530" s="56"/>
      <c r="L530" s="197"/>
    </row>
    <row r="531" spans="1:21" ht="15" customHeight="1">
      <c r="B531" s="43" t="s">
        <v>449</v>
      </c>
      <c r="E531" s="20">
        <v>26</v>
      </c>
      <c r="F531" s="4">
        <f t="shared" si="160"/>
        <v>0.69593147751605988</v>
      </c>
      <c r="G531" s="20">
        <v>25</v>
      </c>
      <c r="H531" s="4">
        <f t="shared" si="161"/>
        <v>1.0056315366049879</v>
      </c>
      <c r="I531" s="20">
        <v>1</v>
      </c>
      <c r="J531" s="4">
        <f t="shared" si="162"/>
        <v>0.08</v>
      </c>
      <c r="K531" s="56"/>
      <c r="L531" s="197"/>
    </row>
    <row r="532" spans="1:21" ht="15" customHeight="1">
      <c r="B532" s="48" t="s">
        <v>1</v>
      </c>
      <c r="C532" s="32"/>
      <c r="D532" s="32"/>
      <c r="E532" s="49">
        <f>SUM(E524:E531)</f>
        <v>3736</v>
      </c>
      <c r="F532" s="6">
        <f>IF(SUM(F524:F531)&gt;100,"－",SUM(F524:F531))</f>
        <v>100</v>
      </c>
      <c r="G532" s="49">
        <f>SUM(G524:G531)</f>
        <v>2486</v>
      </c>
      <c r="H532" s="6">
        <f>IF(SUM(H524:H531)&gt;100,"－",SUM(H524:H531))</f>
        <v>100.00000000000003</v>
      </c>
      <c r="I532" s="49">
        <f>SUM(I524:I531)</f>
        <v>1250</v>
      </c>
      <c r="J532" s="6">
        <f>IF(SUM(J524:J531)&gt;100,"－",SUM(J524:J531))</f>
        <v>99.999999999999986</v>
      </c>
      <c r="K532" s="56"/>
      <c r="L532" s="197"/>
    </row>
    <row r="533" spans="1:21" ht="15" customHeight="1">
      <c r="B533" s="48" t="s">
        <v>316</v>
      </c>
      <c r="C533" s="32"/>
      <c r="D533" s="32"/>
      <c r="E533" s="58">
        <v>4617.123394004283</v>
      </c>
      <c r="F533" s="36"/>
      <c r="G533" s="58">
        <v>5992.6596942880133</v>
      </c>
      <c r="H533" s="36"/>
      <c r="I533" s="58">
        <v>1881.4567999999999</v>
      </c>
      <c r="J533" s="36"/>
      <c r="K533" s="56"/>
      <c r="L533" s="197"/>
    </row>
    <row r="534" spans="1:21" ht="15" customHeight="1">
      <c r="B534" s="48" t="s">
        <v>285</v>
      </c>
      <c r="C534" s="32"/>
      <c r="D534" s="32"/>
      <c r="E534" s="58">
        <v>70000</v>
      </c>
      <c r="F534" s="36"/>
      <c r="G534" s="58">
        <v>70000</v>
      </c>
      <c r="H534" s="36"/>
      <c r="I534" s="58">
        <v>50000</v>
      </c>
      <c r="J534" s="36"/>
      <c r="K534" s="56"/>
    </row>
    <row r="535" spans="1:21" ht="15" customHeight="1">
      <c r="B535" s="48" t="s">
        <v>286</v>
      </c>
      <c r="C535" s="32"/>
      <c r="D535" s="32"/>
      <c r="E535" s="58">
        <v>200</v>
      </c>
      <c r="F535" s="36"/>
      <c r="G535" s="58">
        <v>200</v>
      </c>
      <c r="H535" s="36"/>
      <c r="I535" s="58">
        <v>600</v>
      </c>
      <c r="J535" s="36"/>
      <c r="K535" s="56"/>
      <c r="U535" s="161"/>
    </row>
    <row r="536" spans="1:21" ht="15" customHeight="1">
      <c r="B536" s="101" t="s">
        <v>295</v>
      </c>
      <c r="C536" s="56"/>
      <c r="D536" s="56"/>
      <c r="E536" s="56"/>
      <c r="F536" s="56"/>
      <c r="G536" s="8"/>
      <c r="H536" s="56"/>
      <c r="I536" s="57"/>
      <c r="K536" s="56"/>
    </row>
    <row r="537" spans="1:21" ht="15" customHeight="1">
      <c r="B537" s="91"/>
      <c r="C537" s="56"/>
      <c r="D537" s="56"/>
      <c r="E537" s="56"/>
      <c r="F537" s="56"/>
      <c r="G537" s="8"/>
      <c r="H537" s="56"/>
      <c r="I537" s="57"/>
      <c r="K537" s="8"/>
    </row>
    <row r="538" spans="1:21" ht="15" customHeight="1">
      <c r="A538" s="1" t="s">
        <v>101</v>
      </c>
      <c r="B538" s="24"/>
      <c r="G538" s="1"/>
    </row>
    <row r="539" spans="1:21" ht="12" customHeight="1">
      <c r="B539" s="41"/>
      <c r="C539" s="42"/>
      <c r="D539" s="42"/>
      <c r="E539" s="31" t="s">
        <v>5</v>
      </c>
      <c r="F539" s="33"/>
      <c r="G539" s="32" t="s">
        <v>62</v>
      </c>
      <c r="H539" s="32"/>
      <c r="I539" s="165" t="s">
        <v>825</v>
      </c>
      <c r="J539" s="33"/>
    </row>
    <row r="540" spans="1:21" ht="22.5" customHeight="1">
      <c r="B540" s="43"/>
      <c r="E540" s="38" t="s">
        <v>2</v>
      </c>
      <c r="F540" s="38" t="s">
        <v>3</v>
      </c>
      <c r="G540" s="38" t="s">
        <v>2</v>
      </c>
      <c r="H540" s="38" t="s">
        <v>3</v>
      </c>
      <c r="I540" s="38" t="s">
        <v>2</v>
      </c>
      <c r="J540" s="38" t="s">
        <v>3</v>
      </c>
    </row>
    <row r="541" spans="1:21" ht="12" customHeight="1">
      <c r="B541" s="44"/>
      <c r="C541" s="45"/>
      <c r="D541" s="45"/>
      <c r="E541" s="46"/>
      <c r="F541" s="2">
        <f>E$424</f>
        <v>3736</v>
      </c>
      <c r="G541" s="46"/>
      <c r="H541" s="2">
        <f>H$424</f>
        <v>2486</v>
      </c>
      <c r="I541" s="46"/>
      <c r="J541" s="2">
        <f>K$424</f>
        <v>1250</v>
      </c>
    </row>
    <row r="542" spans="1:21" ht="15" customHeight="1">
      <c r="B542" s="43" t="s">
        <v>740</v>
      </c>
      <c r="E542" s="19">
        <v>2278</v>
      </c>
      <c r="F542" s="3">
        <f t="shared" ref="F542:F549" si="163">$E542/F$541*100</f>
        <v>60.974304068522486</v>
      </c>
      <c r="G542" s="19">
        <v>1859</v>
      </c>
      <c r="H542" s="3">
        <f t="shared" ref="H542:H549" si="164">$G542/H$541*100</f>
        <v>74.778761061946909</v>
      </c>
      <c r="I542" s="19">
        <v>419</v>
      </c>
      <c r="J542" s="3">
        <f t="shared" ref="J542:J549" si="165">$I542/J$541*100</f>
        <v>33.520000000000003</v>
      </c>
    </row>
    <row r="543" spans="1:21" ht="15" customHeight="1">
      <c r="B543" s="43" t="s">
        <v>305</v>
      </c>
      <c r="E543" s="20">
        <v>342</v>
      </c>
      <c r="F543" s="4">
        <f t="shared" si="163"/>
        <v>9.1541755888650957</v>
      </c>
      <c r="G543" s="20">
        <v>125</v>
      </c>
      <c r="H543" s="4">
        <f t="shared" si="164"/>
        <v>5.0281576830249399</v>
      </c>
      <c r="I543" s="20">
        <v>217</v>
      </c>
      <c r="J543" s="4">
        <f t="shared" si="165"/>
        <v>17.36</v>
      </c>
    </row>
    <row r="544" spans="1:21" ht="15" customHeight="1">
      <c r="B544" s="43" t="s">
        <v>269</v>
      </c>
      <c r="E544" s="20">
        <v>406</v>
      </c>
      <c r="F544" s="4">
        <f t="shared" si="163"/>
        <v>10.867237687366167</v>
      </c>
      <c r="G544" s="20">
        <v>137</v>
      </c>
      <c r="H544" s="4">
        <f t="shared" si="164"/>
        <v>5.510860820595334</v>
      </c>
      <c r="I544" s="20">
        <v>269</v>
      </c>
      <c r="J544" s="4">
        <f t="shared" si="165"/>
        <v>21.52</v>
      </c>
    </row>
    <row r="545" spans="1:20" ht="15" customHeight="1">
      <c r="B545" s="43" t="s">
        <v>268</v>
      </c>
      <c r="E545" s="20">
        <v>266</v>
      </c>
      <c r="F545" s="4">
        <f t="shared" si="163"/>
        <v>7.119914346895075</v>
      </c>
      <c r="G545" s="20">
        <v>80</v>
      </c>
      <c r="H545" s="4">
        <f t="shared" si="164"/>
        <v>3.2180209171359615</v>
      </c>
      <c r="I545" s="20">
        <v>186</v>
      </c>
      <c r="J545" s="4">
        <f t="shared" si="165"/>
        <v>14.879999999999999</v>
      </c>
    </row>
    <row r="546" spans="1:20" ht="15" customHeight="1">
      <c r="B546" s="43" t="s">
        <v>306</v>
      </c>
      <c r="E546" s="20">
        <v>180</v>
      </c>
      <c r="F546" s="4">
        <f t="shared" si="163"/>
        <v>4.8179871520342612</v>
      </c>
      <c r="G546" s="20">
        <v>81</v>
      </c>
      <c r="H546" s="4">
        <f t="shared" si="164"/>
        <v>3.2582461786001611</v>
      </c>
      <c r="I546" s="20">
        <v>99</v>
      </c>
      <c r="J546" s="4">
        <f t="shared" si="165"/>
        <v>7.9200000000000008</v>
      </c>
    </row>
    <row r="547" spans="1:20" ht="15" customHeight="1">
      <c r="B547" s="43" t="s">
        <v>307</v>
      </c>
      <c r="E547" s="20">
        <v>140</v>
      </c>
      <c r="F547" s="4">
        <f t="shared" si="163"/>
        <v>3.7473233404710919</v>
      </c>
      <c r="G547" s="20">
        <v>91</v>
      </c>
      <c r="H547" s="4">
        <f t="shared" si="164"/>
        <v>3.660498793242156</v>
      </c>
      <c r="I547" s="20">
        <v>49</v>
      </c>
      <c r="J547" s="4">
        <f t="shared" si="165"/>
        <v>3.92</v>
      </c>
    </row>
    <row r="548" spans="1:20" ht="15" customHeight="1">
      <c r="B548" s="43" t="s">
        <v>308</v>
      </c>
      <c r="E548" s="20">
        <v>25</v>
      </c>
      <c r="F548" s="4">
        <f t="shared" si="163"/>
        <v>0.66916488222698078</v>
      </c>
      <c r="G548" s="20">
        <v>17</v>
      </c>
      <c r="H548" s="4">
        <f t="shared" si="164"/>
        <v>0.68382944489139186</v>
      </c>
      <c r="I548" s="20">
        <v>8</v>
      </c>
      <c r="J548" s="4">
        <f t="shared" si="165"/>
        <v>0.64</v>
      </c>
    </row>
    <row r="549" spans="1:20" ht="15" customHeight="1">
      <c r="B549" s="43" t="s">
        <v>309</v>
      </c>
      <c r="E549" s="20">
        <v>99</v>
      </c>
      <c r="F549" s="4">
        <f t="shared" si="163"/>
        <v>2.6498929336188435</v>
      </c>
      <c r="G549" s="20">
        <v>96</v>
      </c>
      <c r="H549" s="4">
        <f t="shared" si="164"/>
        <v>3.8616251005631534</v>
      </c>
      <c r="I549" s="20">
        <v>3</v>
      </c>
      <c r="J549" s="4">
        <f t="shared" si="165"/>
        <v>0.24</v>
      </c>
    </row>
    <row r="550" spans="1:20" ht="15" customHeight="1">
      <c r="B550" s="48" t="s">
        <v>1</v>
      </c>
      <c r="C550" s="32"/>
      <c r="D550" s="32"/>
      <c r="E550" s="49">
        <f>SUM(E542:E549)</f>
        <v>3736</v>
      </c>
      <c r="F550" s="6">
        <f>IF(SUM(F542:F549)&gt;100,"－",SUM(F542:F549))</f>
        <v>100.00000000000001</v>
      </c>
      <c r="G550" s="49">
        <f>SUM(G542:G549)</f>
        <v>2486</v>
      </c>
      <c r="H550" s="6">
        <f>IF(SUM(H542:H549)&gt;100,"－",SUM(H542:H549))</f>
        <v>100.00000000000001</v>
      </c>
      <c r="I550" s="49">
        <f>SUM(I542:I549)</f>
        <v>1250</v>
      </c>
      <c r="J550" s="6">
        <f>IF(SUM(J542:J549)&gt;100,"－",SUM(J542:J549))</f>
        <v>100</v>
      </c>
    </row>
    <row r="551" spans="1:20" ht="15" customHeight="1">
      <c r="B551" s="48" t="s">
        <v>301</v>
      </c>
      <c r="C551" s="32"/>
      <c r="D551" s="32"/>
      <c r="E551" s="58">
        <v>116001.18388650964</v>
      </c>
      <c r="F551" s="36"/>
      <c r="G551" s="58">
        <v>123717.17739340306</v>
      </c>
      <c r="H551" s="36"/>
      <c r="I551" s="58">
        <v>100655.61599999999</v>
      </c>
      <c r="J551" s="36"/>
    </row>
    <row r="552" spans="1:20" ht="15" customHeight="1">
      <c r="B552" s="48" t="s">
        <v>273</v>
      </c>
      <c r="C552" s="32"/>
      <c r="D552" s="32"/>
      <c r="E552" s="58">
        <v>38500000</v>
      </c>
      <c r="F552" s="36"/>
      <c r="G552" s="58">
        <v>38500000</v>
      </c>
      <c r="H552" s="36"/>
      <c r="I552" s="58">
        <v>1444000</v>
      </c>
      <c r="J552" s="36"/>
    </row>
    <row r="553" spans="1:20" ht="15" customHeight="1">
      <c r="B553" s="48" t="s">
        <v>274</v>
      </c>
      <c r="C553" s="32"/>
      <c r="D553" s="32"/>
      <c r="E553" s="58">
        <v>9600</v>
      </c>
      <c r="F553" s="36"/>
      <c r="G553" s="58">
        <v>10000</v>
      </c>
      <c r="H553" s="36"/>
      <c r="I553" s="58">
        <v>9600</v>
      </c>
      <c r="J553" s="36"/>
      <c r="T553" s="161"/>
    </row>
    <row r="554" spans="1:20" ht="12" customHeight="1">
      <c r="B554" s="101" t="s">
        <v>295</v>
      </c>
      <c r="C554" s="56"/>
      <c r="D554" s="56"/>
      <c r="E554" s="56"/>
      <c r="F554" s="56"/>
      <c r="G554" s="8"/>
      <c r="H554" s="56"/>
      <c r="J554" s="56"/>
    </row>
    <row r="555" spans="1:20" ht="15" customHeight="1">
      <c r="B555" s="91"/>
      <c r="C555" s="56"/>
      <c r="D555" s="56"/>
      <c r="E555" s="56"/>
      <c r="F555" s="56"/>
      <c r="G555" s="8"/>
      <c r="H555" s="56"/>
      <c r="I555" s="57"/>
      <c r="K555" s="56"/>
      <c r="L555" s="8"/>
    </row>
    <row r="556" spans="1:20" ht="15" customHeight="1">
      <c r="A556" s="1" t="s">
        <v>102</v>
      </c>
      <c r="B556" s="24"/>
      <c r="G556" s="1"/>
      <c r="K556" s="7"/>
    </row>
    <row r="557" spans="1:20" ht="12" customHeight="1">
      <c r="B557" s="41"/>
      <c r="C557" s="42"/>
      <c r="D557" s="42"/>
      <c r="E557" s="31" t="s">
        <v>5</v>
      </c>
      <c r="F557" s="33"/>
      <c r="G557" s="32" t="s">
        <v>62</v>
      </c>
      <c r="H557" s="32"/>
      <c r="I557" s="165" t="s">
        <v>825</v>
      </c>
      <c r="J557" s="33"/>
    </row>
    <row r="558" spans="1:20" ht="22.5" customHeight="1">
      <c r="B558" s="43"/>
      <c r="E558" s="38" t="s">
        <v>2</v>
      </c>
      <c r="F558" s="38" t="s">
        <v>3</v>
      </c>
      <c r="G558" s="38" t="s">
        <v>2</v>
      </c>
      <c r="H558" s="38" t="s">
        <v>3</v>
      </c>
      <c r="I558" s="38" t="s">
        <v>2</v>
      </c>
      <c r="J558" s="38" t="s">
        <v>3</v>
      </c>
    </row>
    <row r="559" spans="1:20" ht="12" customHeight="1">
      <c r="B559" s="44"/>
      <c r="C559" s="45"/>
      <c r="D559" s="45"/>
      <c r="E559" s="46"/>
      <c r="F559" s="2">
        <f>E$424</f>
        <v>3736</v>
      </c>
      <c r="G559" s="46"/>
      <c r="H559" s="2">
        <f>H$424</f>
        <v>2486</v>
      </c>
      <c r="I559" s="46"/>
      <c r="J559" s="2">
        <f>K$424</f>
        <v>1250</v>
      </c>
    </row>
    <row r="560" spans="1:20" ht="15" customHeight="1">
      <c r="B560" s="43" t="s">
        <v>740</v>
      </c>
      <c r="E560" s="19">
        <v>3002</v>
      </c>
      <c r="F560" s="3">
        <f t="shared" ref="F560:F565" si="166">$E560/F$559*100</f>
        <v>80.353319057815838</v>
      </c>
      <c r="G560" s="19">
        <v>1771</v>
      </c>
      <c r="H560" s="3">
        <f t="shared" ref="H560:H565" si="167">$G560/H$559*100</f>
        <v>71.238938053097343</v>
      </c>
      <c r="I560" s="19">
        <v>1231</v>
      </c>
      <c r="J560" s="3">
        <f t="shared" ref="J560:J565" si="168">$I560/J$559*100</f>
        <v>98.48</v>
      </c>
    </row>
    <row r="561" spans="1:20" ht="15" customHeight="1">
      <c r="B561" s="43" t="s">
        <v>302</v>
      </c>
      <c r="E561" s="20">
        <v>123</v>
      </c>
      <c r="F561" s="4">
        <f t="shared" si="166"/>
        <v>3.2922912205567449</v>
      </c>
      <c r="G561" s="20">
        <v>114</v>
      </c>
      <c r="H561" s="4">
        <f t="shared" si="167"/>
        <v>4.585679806918745</v>
      </c>
      <c r="I561" s="20">
        <v>9</v>
      </c>
      <c r="J561" s="4">
        <f t="shared" si="168"/>
        <v>0.72</v>
      </c>
    </row>
    <row r="562" spans="1:20" ht="15" customHeight="1">
      <c r="B562" s="43" t="s">
        <v>310</v>
      </c>
      <c r="E562" s="20">
        <v>83</v>
      </c>
      <c r="F562" s="4">
        <f t="shared" si="166"/>
        <v>2.2216274089935761</v>
      </c>
      <c r="G562" s="20">
        <v>80</v>
      </c>
      <c r="H562" s="4">
        <f t="shared" si="167"/>
        <v>3.2180209171359615</v>
      </c>
      <c r="I562" s="20">
        <v>3</v>
      </c>
      <c r="J562" s="4">
        <f t="shared" si="168"/>
        <v>0.24</v>
      </c>
    </row>
    <row r="563" spans="1:20" ht="15" customHeight="1">
      <c r="B563" s="43" t="s">
        <v>303</v>
      </c>
      <c r="E563" s="20">
        <v>94</v>
      </c>
      <c r="F563" s="4">
        <f t="shared" si="166"/>
        <v>2.5160599571734474</v>
      </c>
      <c r="G563" s="20">
        <v>94</v>
      </c>
      <c r="H563" s="4">
        <f t="shared" si="167"/>
        <v>3.7811745776347552</v>
      </c>
      <c r="I563" s="20">
        <v>0</v>
      </c>
      <c r="J563" s="4">
        <f t="shared" si="168"/>
        <v>0</v>
      </c>
    </row>
    <row r="564" spans="1:20" ht="15" customHeight="1">
      <c r="B564" s="43" t="s">
        <v>304</v>
      </c>
      <c r="E564" s="20">
        <v>258</v>
      </c>
      <c r="F564" s="4">
        <f t="shared" si="166"/>
        <v>6.9057815845824404</v>
      </c>
      <c r="G564" s="20">
        <v>258</v>
      </c>
      <c r="H564" s="4">
        <f t="shared" si="167"/>
        <v>10.378117457763475</v>
      </c>
      <c r="I564" s="20">
        <v>0</v>
      </c>
      <c r="J564" s="4">
        <f t="shared" si="168"/>
        <v>0</v>
      </c>
    </row>
    <row r="565" spans="1:20" ht="15" customHeight="1">
      <c r="B565" s="43" t="s">
        <v>733</v>
      </c>
      <c r="E565" s="20">
        <v>176</v>
      </c>
      <c r="F565" s="4">
        <f t="shared" si="166"/>
        <v>4.7109207708779444</v>
      </c>
      <c r="G565" s="20">
        <v>169</v>
      </c>
      <c r="H565" s="4">
        <f t="shared" si="167"/>
        <v>6.7980691874497179</v>
      </c>
      <c r="I565" s="20">
        <v>7</v>
      </c>
      <c r="J565" s="4">
        <f t="shared" si="168"/>
        <v>0.55999999999999994</v>
      </c>
    </row>
    <row r="566" spans="1:20" ht="15" customHeight="1">
      <c r="B566" s="48" t="s">
        <v>1</v>
      </c>
      <c r="C566" s="32"/>
      <c r="D566" s="32"/>
      <c r="E566" s="49">
        <f>SUM(E560:E565)</f>
        <v>3736</v>
      </c>
      <c r="F566" s="6">
        <f>IF(SUM(F560:F565)&gt;100,"－",SUM(F560:F565))</f>
        <v>100</v>
      </c>
      <c r="G566" s="49">
        <f>SUM(G560:G565)</f>
        <v>2486</v>
      </c>
      <c r="H566" s="6">
        <f>IF(SUM(H560:H565)&gt;100,"－",SUM(H560:H565))</f>
        <v>100</v>
      </c>
      <c r="I566" s="49">
        <f>SUM(I560:I565)</f>
        <v>1250</v>
      </c>
      <c r="J566" s="6">
        <f>IF(SUM(J560:J565)&gt;100,"－",SUM(J560:J565))</f>
        <v>100</v>
      </c>
    </row>
    <row r="567" spans="1:20" ht="15" customHeight="1">
      <c r="B567" s="48" t="s">
        <v>530</v>
      </c>
      <c r="C567" s="32"/>
      <c r="D567" s="32"/>
      <c r="E567" s="58">
        <v>1637684.3088865096</v>
      </c>
      <c r="F567" s="36"/>
      <c r="G567" s="58">
        <v>2377153.3499597749</v>
      </c>
      <c r="H567" s="36"/>
      <c r="I567" s="58">
        <v>167028.28</v>
      </c>
      <c r="J567" s="36"/>
    </row>
    <row r="568" spans="1:20" ht="15" customHeight="1">
      <c r="B568" s="48" t="s">
        <v>531</v>
      </c>
      <c r="C568" s="32"/>
      <c r="D568" s="32"/>
      <c r="E568" s="58">
        <v>8335679.2615803815</v>
      </c>
      <c r="F568" s="36"/>
      <c r="G568" s="58">
        <v>8265179.3398601394</v>
      </c>
      <c r="H568" s="36"/>
      <c r="I568" s="58">
        <v>10988702.631578946</v>
      </c>
      <c r="J568" s="36"/>
    </row>
    <row r="569" spans="1:20" ht="15" customHeight="1">
      <c r="B569" s="48" t="s">
        <v>273</v>
      </c>
      <c r="C569" s="32"/>
      <c r="D569" s="32"/>
      <c r="E569" s="58">
        <v>60000000</v>
      </c>
      <c r="F569" s="36"/>
      <c r="G569" s="58">
        <v>60000000</v>
      </c>
      <c r="H569" s="36"/>
      <c r="I569" s="58">
        <v>41544000</v>
      </c>
      <c r="J569" s="36"/>
    </row>
    <row r="570" spans="1:20" ht="15" customHeight="1">
      <c r="B570" s="48" t="s">
        <v>274</v>
      </c>
      <c r="C570" s="32"/>
      <c r="D570" s="32"/>
      <c r="E570" s="58">
        <v>600</v>
      </c>
      <c r="F570" s="36"/>
      <c r="G570" s="58">
        <v>600</v>
      </c>
      <c r="H570" s="36"/>
      <c r="I570" s="58">
        <v>30000</v>
      </c>
      <c r="J570" s="36"/>
      <c r="T570" s="161"/>
    </row>
    <row r="571" spans="1:20" ht="12" customHeight="1">
      <c r="B571" s="101" t="s">
        <v>295</v>
      </c>
      <c r="C571" s="56"/>
      <c r="D571" s="56"/>
      <c r="E571" s="56"/>
      <c r="F571" s="56"/>
      <c r="G571" s="8"/>
      <c r="H571" s="56"/>
      <c r="I571" s="57"/>
      <c r="K571" s="56"/>
      <c r="L571" s="8"/>
    </row>
    <row r="572" spans="1:20" ht="15" customHeight="1">
      <c r="B572" s="91"/>
      <c r="C572" s="56"/>
      <c r="D572" s="56"/>
      <c r="E572" s="56"/>
      <c r="F572" s="56"/>
      <c r="G572" s="8"/>
      <c r="H572" s="56"/>
      <c r="I572" s="57"/>
      <c r="K572" s="56"/>
      <c r="L572" s="8"/>
    </row>
    <row r="573" spans="1:20" ht="13.5" customHeight="1">
      <c r="A573" s="108" t="s">
        <v>103</v>
      </c>
      <c r="B573" s="24"/>
      <c r="G573" s="1"/>
      <c r="K573" s="7"/>
    </row>
    <row r="574" spans="1:20" ht="15" customHeight="1">
      <c r="A574" s="1" t="s">
        <v>450</v>
      </c>
      <c r="B574" s="24"/>
      <c r="G574" s="1"/>
      <c r="K574" s="7"/>
    </row>
    <row r="575" spans="1:20" ht="12" customHeight="1">
      <c r="B575" s="41"/>
      <c r="C575" s="42"/>
      <c r="D575" s="42"/>
      <c r="E575" s="31" t="s">
        <v>5</v>
      </c>
      <c r="F575" s="33"/>
      <c r="G575" s="32" t="s">
        <v>62</v>
      </c>
      <c r="H575" s="32"/>
      <c r="I575" s="165" t="s">
        <v>825</v>
      </c>
      <c r="J575" s="33"/>
    </row>
    <row r="576" spans="1:20" ht="22.5" customHeight="1">
      <c r="B576" s="43"/>
      <c r="E576" s="38" t="s">
        <v>2</v>
      </c>
      <c r="F576" s="38" t="s">
        <v>3</v>
      </c>
      <c r="G576" s="38" t="s">
        <v>2</v>
      </c>
      <c r="H576" s="38" t="s">
        <v>3</v>
      </c>
      <c r="I576" s="38" t="s">
        <v>2</v>
      </c>
      <c r="J576" s="38" t="s">
        <v>3</v>
      </c>
    </row>
    <row r="577" spans="1:11" ht="12" customHeight="1">
      <c r="B577" s="44"/>
      <c r="C577" s="45"/>
      <c r="D577" s="45"/>
      <c r="E577" s="46"/>
      <c r="F577" s="2">
        <f>E$424-E560</f>
        <v>734</v>
      </c>
      <c r="G577" s="46"/>
      <c r="H577" s="2">
        <f>H$424-G560</f>
        <v>715</v>
      </c>
      <c r="I577" s="46"/>
      <c r="J577" s="2">
        <f>K$424-I560</f>
        <v>19</v>
      </c>
    </row>
    <row r="578" spans="1:11" ht="15" customHeight="1">
      <c r="B578" s="43" t="s">
        <v>311</v>
      </c>
      <c r="E578" s="19">
        <v>109</v>
      </c>
      <c r="F578" s="3">
        <f t="shared" ref="F578:F583" si="169">$E578/F$577*100</f>
        <v>14.850136239782016</v>
      </c>
      <c r="G578" s="19">
        <v>97</v>
      </c>
      <c r="H578" s="3">
        <f t="shared" ref="H578:H583" si="170">$G578/H$577*100</f>
        <v>13.566433566433567</v>
      </c>
      <c r="I578" s="19">
        <v>12</v>
      </c>
      <c r="J578" s="3">
        <f t="shared" ref="J578:J583" si="171">$I578/J$577*100</f>
        <v>63.157894736842103</v>
      </c>
    </row>
    <row r="579" spans="1:11" ht="15" customHeight="1">
      <c r="B579" s="43" t="s">
        <v>312</v>
      </c>
      <c r="E579" s="20">
        <v>95</v>
      </c>
      <c r="F579" s="4">
        <f t="shared" si="169"/>
        <v>12.942779291553133</v>
      </c>
      <c r="G579" s="20">
        <v>91</v>
      </c>
      <c r="H579" s="4">
        <f t="shared" si="170"/>
        <v>12.727272727272727</v>
      </c>
      <c r="I579" s="20">
        <v>4</v>
      </c>
      <c r="J579" s="4">
        <f t="shared" si="171"/>
        <v>21.052631578947366</v>
      </c>
    </row>
    <row r="580" spans="1:11" ht="15" customHeight="1">
      <c r="B580" s="43" t="s">
        <v>313</v>
      </c>
      <c r="E580" s="20">
        <v>129</v>
      </c>
      <c r="F580" s="4">
        <f t="shared" si="169"/>
        <v>17.574931880108995</v>
      </c>
      <c r="G580" s="20">
        <v>128</v>
      </c>
      <c r="H580" s="4">
        <f t="shared" si="170"/>
        <v>17.902097902097903</v>
      </c>
      <c r="I580" s="20">
        <v>1</v>
      </c>
      <c r="J580" s="4">
        <f t="shared" si="171"/>
        <v>5.2631578947368416</v>
      </c>
    </row>
    <row r="581" spans="1:11" ht="15" customHeight="1">
      <c r="B581" s="43" t="s">
        <v>314</v>
      </c>
      <c r="E581" s="20">
        <v>324</v>
      </c>
      <c r="F581" s="4">
        <f t="shared" si="169"/>
        <v>44.141689373297005</v>
      </c>
      <c r="G581" s="20">
        <v>323</v>
      </c>
      <c r="H581" s="4">
        <f t="shared" si="170"/>
        <v>45.174825174825173</v>
      </c>
      <c r="I581" s="20">
        <v>1</v>
      </c>
      <c r="J581" s="4">
        <f t="shared" si="171"/>
        <v>5.2631578947368416</v>
      </c>
    </row>
    <row r="582" spans="1:11" ht="15" customHeight="1">
      <c r="B582" s="43" t="s">
        <v>315</v>
      </c>
      <c r="E582" s="20">
        <v>38</v>
      </c>
      <c r="F582" s="4">
        <f t="shared" si="169"/>
        <v>5.1771117166212539</v>
      </c>
      <c r="G582" s="20">
        <v>38</v>
      </c>
      <c r="H582" s="4">
        <f t="shared" si="170"/>
        <v>5.314685314685315</v>
      </c>
      <c r="I582" s="20">
        <v>0</v>
      </c>
      <c r="J582" s="4">
        <f t="shared" si="171"/>
        <v>0</v>
      </c>
    </row>
    <row r="583" spans="1:11" ht="15" customHeight="1">
      <c r="B583" s="43" t="s">
        <v>827</v>
      </c>
      <c r="E583" s="20">
        <v>39</v>
      </c>
      <c r="F583" s="4">
        <f t="shared" si="169"/>
        <v>5.3133514986376023</v>
      </c>
      <c r="G583" s="20">
        <v>38</v>
      </c>
      <c r="H583" s="4">
        <f t="shared" si="170"/>
        <v>5.314685314685315</v>
      </c>
      <c r="I583" s="20">
        <v>1</v>
      </c>
      <c r="J583" s="4">
        <f t="shared" si="171"/>
        <v>5.2631578947368416</v>
      </c>
    </row>
    <row r="584" spans="1:11" ht="15" customHeight="1">
      <c r="B584" s="48" t="s">
        <v>1</v>
      </c>
      <c r="C584" s="32"/>
      <c r="D584" s="32"/>
      <c r="E584" s="49">
        <f>SUM(E578:E583)</f>
        <v>734</v>
      </c>
      <c r="F584" s="6">
        <f>IF(SUM(F578:F583)&gt;100,"－",SUM(F578:F583))</f>
        <v>100.00000000000001</v>
      </c>
      <c r="G584" s="49">
        <f>SUM(G578:G583)</f>
        <v>715</v>
      </c>
      <c r="H584" s="6">
        <f>IF(SUM(H578:H583)&gt;100,"－",SUM(H578:H583))</f>
        <v>100.00000000000001</v>
      </c>
      <c r="I584" s="49">
        <f>SUM(I578:I583)</f>
        <v>19</v>
      </c>
      <c r="J584" s="6">
        <f>IF(SUM(J578:J583)&gt;100,"－",SUM(J578:J583))</f>
        <v>99.999999999999972</v>
      </c>
    </row>
    <row r="585" spans="1:11" ht="15" customHeight="1">
      <c r="B585" s="48" t="s">
        <v>317</v>
      </c>
      <c r="C585" s="32"/>
      <c r="D585" s="32"/>
      <c r="E585" s="164">
        <v>27.726934604904638</v>
      </c>
      <c r="F585" s="37"/>
      <c r="G585" s="50">
        <v>28.178419580419586</v>
      </c>
      <c r="H585" s="37"/>
      <c r="I585" s="50">
        <v>10.736842105263158</v>
      </c>
      <c r="J585" s="37"/>
    </row>
    <row r="586" spans="1:11" ht="15" customHeight="1">
      <c r="B586" s="91"/>
      <c r="C586" s="56"/>
      <c r="D586" s="56"/>
      <c r="E586" s="56"/>
      <c r="F586" s="56"/>
      <c r="G586" s="56"/>
      <c r="H586" s="57"/>
      <c r="I586" s="56"/>
      <c r="J586" s="8"/>
    </row>
    <row r="587" spans="1:11" ht="13.5" customHeight="1">
      <c r="A587" s="108" t="s">
        <v>103</v>
      </c>
      <c r="B587" s="24"/>
      <c r="G587" s="1"/>
      <c r="K587" s="7"/>
    </row>
    <row r="588" spans="1:11" ht="15" customHeight="1">
      <c r="A588" s="1" t="s">
        <v>104</v>
      </c>
      <c r="B588" s="24"/>
      <c r="G588" s="1"/>
      <c r="K588" s="7"/>
    </row>
    <row r="589" spans="1:11" ht="12" customHeight="1">
      <c r="B589" s="41"/>
      <c r="C589" s="42"/>
      <c r="D589" s="42"/>
      <c r="E589" s="31" t="s">
        <v>5</v>
      </c>
      <c r="F589" s="33"/>
      <c r="G589" s="32" t="s">
        <v>62</v>
      </c>
      <c r="H589" s="32"/>
      <c r="I589" s="165" t="s">
        <v>825</v>
      </c>
      <c r="J589" s="33"/>
    </row>
    <row r="590" spans="1:11" ht="22.5" customHeight="1">
      <c r="B590" s="43"/>
      <c r="E590" s="38" t="s">
        <v>2</v>
      </c>
      <c r="F590" s="38" t="s">
        <v>3</v>
      </c>
      <c r="G590" s="38" t="s">
        <v>2</v>
      </c>
      <c r="H590" s="38" t="s">
        <v>3</v>
      </c>
      <c r="I590" s="38" t="s">
        <v>2</v>
      </c>
      <c r="J590" s="38" t="s">
        <v>3</v>
      </c>
    </row>
    <row r="591" spans="1:11" ht="12" customHeight="1">
      <c r="B591" s="44"/>
      <c r="C591" s="45"/>
      <c r="D591" s="45"/>
      <c r="E591" s="46"/>
      <c r="F591" s="2">
        <f>F577</f>
        <v>734</v>
      </c>
      <c r="G591" s="46"/>
      <c r="H591" s="2">
        <f>H577</f>
        <v>715</v>
      </c>
      <c r="I591" s="46"/>
      <c r="J591" s="2">
        <f>J577</f>
        <v>19</v>
      </c>
    </row>
    <row r="592" spans="1:11" ht="15" customHeight="1">
      <c r="B592" s="43" t="s">
        <v>318</v>
      </c>
      <c r="E592" s="20">
        <v>55</v>
      </c>
      <c r="F592" s="4">
        <f t="shared" ref="F592:F598" si="172">$E592/F$591*100</f>
        <v>7.493188010899182</v>
      </c>
      <c r="G592" s="20">
        <v>53</v>
      </c>
      <c r="H592" s="4">
        <f t="shared" ref="H592:H598" si="173">$G592/H$591*100</f>
        <v>7.4125874125874125</v>
      </c>
      <c r="I592" s="20">
        <v>2</v>
      </c>
      <c r="J592" s="4">
        <f t="shared" ref="J592:J598" si="174">$I592/J$591*100</f>
        <v>10.526315789473683</v>
      </c>
    </row>
    <row r="593" spans="1:20" ht="15" customHeight="1">
      <c r="B593" s="43" t="s">
        <v>321</v>
      </c>
      <c r="E593" s="20">
        <v>37</v>
      </c>
      <c r="F593" s="4">
        <f t="shared" si="172"/>
        <v>5.0408719346049047</v>
      </c>
      <c r="G593" s="20">
        <v>33</v>
      </c>
      <c r="H593" s="4">
        <f t="shared" si="173"/>
        <v>4.6153846153846159</v>
      </c>
      <c r="I593" s="20">
        <v>4</v>
      </c>
      <c r="J593" s="4">
        <f t="shared" si="174"/>
        <v>21.052631578947366</v>
      </c>
    </row>
    <row r="594" spans="1:20" ht="15" customHeight="1">
      <c r="B594" s="43" t="s">
        <v>322</v>
      </c>
      <c r="E594" s="20">
        <v>47</v>
      </c>
      <c r="F594" s="4">
        <f t="shared" si="172"/>
        <v>6.4032697547683926</v>
      </c>
      <c r="G594" s="20">
        <v>44</v>
      </c>
      <c r="H594" s="4">
        <f t="shared" si="173"/>
        <v>6.1538461538461542</v>
      </c>
      <c r="I594" s="20">
        <v>3</v>
      </c>
      <c r="J594" s="4">
        <f t="shared" si="174"/>
        <v>15.789473684210526</v>
      </c>
    </row>
    <row r="595" spans="1:20" ht="15" customHeight="1">
      <c r="B595" s="43" t="s">
        <v>319</v>
      </c>
      <c r="E595" s="20">
        <v>447</v>
      </c>
      <c r="F595" s="4">
        <f t="shared" si="172"/>
        <v>60.89918256130791</v>
      </c>
      <c r="G595" s="20">
        <v>445</v>
      </c>
      <c r="H595" s="4">
        <f t="shared" si="173"/>
        <v>62.23776223776224</v>
      </c>
      <c r="I595" s="20">
        <v>2</v>
      </c>
      <c r="J595" s="4">
        <f t="shared" si="174"/>
        <v>10.526315789473683</v>
      </c>
    </row>
    <row r="596" spans="1:20" ht="15" customHeight="1">
      <c r="B596" s="43" t="s">
        <v>320</v>
      </c>
      <c r="E596" s="20">
        <v>32</v>
      </c>
      <c r="F596" s="4">
        <f t="shared" si="172"/>
        <v>4.3596730245231603</v>
      </c>
      <c r="G596" s="20">
        <v>31</v>
      </c>
      <c r="H596" s="4">
        <f t="shared" si="173"/>
        <v>4.335664335664335</v>
      </c>
      <c r="I596" s="20">
        <v>1</v>
      </c>
      <c r="J596" s="4">
        <f t="shared" si="174"/>
        <v>5.2631578947368416</v>
      </c>
    </row>
    <row r="597" spans="1:20" ht="15" customHeight="1">
      <c r="B597" s="43" t="s">
        <v>323</v>
      </c>
      <c r="E597" s="20">
        <v>47</v>
      </c>
      <c r="F597" s="4">
        <f t="shared" si="172"/>
        <v>6.4032697547683926</v>
      </c>
      <c r="G597" s="20">
        <v>46</v>
      </c>
      <c r="H597" s="4">
        <f t="shared" si="173"/>
        <v>6.4335664335664333</v>
      </c>
      <c r="I597" s="20">
        <v>1</v>
      </c>
      <c r="J597" s="4">
        <f t="shared" si="174"/>
        <v>5.2631578947368416</v>
      </c>
    </row>
    <row r="598" spans="1:20" ht="15" customHeight="1">
      <c r="B598" s="43" t="s">
        <v>324</v>
      </c>
      <c r="E598" s="20">
        <v>69</v>
      </c>
      <c r="F598" s="4">
        <f t="shared" si="172"/>
        <v>9.4005449591280659</v>
      </c>
      <c r="G598" s="20">
        <v>63</v>
      </c>
      <c r="H598" s="4">
        <f t="shared" si="173"/>
        <v>8.8111888111888117</v>
      </c>
      <c r="I598" s="20">
        <v>6</v>
      </c>
      <c r="J598" s="4">
        <f t="shared" si="174"/>
        <v>31.578947368421051</v>
      </c>
    </row>
    <row r="599" spans="1:20" ht="15" customHeight="1">
      <c r="B599" s="48" t="s">
        <v>1</v>
      </c>
      <c r="C599" s="32"/>
      <c r="D599" s="32"/>
      <c r="E599" s="49">
        <f>SUM(E592:E598)</f>
        <v>734</v>
      </c>
      <c r="F599" s="6">
        <f>IF(SUM(F592:F598)&gt;100,"－",SUM(F592:F598))</f>
        <v>100.00000000000001</v>
      </c>
      <c r="G599" s="49">
        <f>SUM(G592:G598)</f>
        <v>715</v>
      </c>
      <c r="H599" s="6">
        <f>IF(SUM(H592:H598)&gt;100,"－",SUM(H592:H598))</f>
        <v>100.00000000000001</v>
      </c>
      <c r="I599" s="49">
        <f>SUM(I592:I598)</f>
        <v>19</v>
      </c>
      <c r="J599" s="6">
        <f>IF(SUM(J592:J598)&gt;100,"－",SUM(J592:J598))</f>
        <v>100</v>
      </c>
    </row>
    <row r="600" spans="1:20" ht="15" customHeight="1">
      <c r="B600" s="48" t="s">
        <v>325</v>
      </c>
      <c r="C600" s="32"/>
      <c r="D600" s="32"/>
      <c r="E600" s="50">
        <v>62.267029972752042</v>
      </c>
      <c r="F600" s="34"/>
      <c r="G600" s="50">
        <v>61.994405594405592</v>
      </c>
      <c r="H600" s="34"/>
      <c r="I600" s="50">
        <v>72.526315789473685</v>
      </c>
      <c r="J600" s="34"/>
    </row>
    <row r="601" spans="1:20" ht="15" customHeight="1">
      <c r="B601" s="48" t="s">
        <v>326</v>
      </c>
      <c r="C601" s="32"/>
      <c r="D601" s="32"/>
      <c r="E601" s="50">
        <v>244</v>
      </c>
      <c r="F601" s="34"/>
      <c r="G601" s="50">
        <v>244</v>
      </c>
      <c r="H601" s="34"/>
      <c r="I601" s="50">
        <v>194</v>
      </c>
      <c r="J601" s="34"/>
    </row>
    <row r="602" spans="1:20" ht="15" customHeight="1">
      <c r="B602" s="48" t="s">
        <v>327</v>
      </c>
      <c r="C602" s="32"/>
      <c r="D602" s="32"/>
      <c r="E602" s="50">
        <v>1</v>
      </c>
      <c r="F602" s="34"/>
      <c r="G602" s="50">
        <v>1</v>
      </c>
      <c r="H602" s="34"/>
      <c r="I602" s="50">
        <v>1</v>
      </c>
      <c r="J602" s="34"/>
      <c r="T602" s="161"/>
    </row>
    <row r="603" spans="1:20" ht="15" customHeight="1">
      <c r="B603" s="101"/>
      <c r="C603" s="56"/>
      <c r="D603" s="56"/>
      <c r="E603" s="56"/>
      <c r="F603" s="56"/>
      <c r="G603" s="56"/>
      <c r="H603" s="56"/>
      <c r="I603" s="57"/>
      <c r="J603" s="8"/>
      <c r="K603" s="8"/>
    </row>
    <row r="604" spans="1:20" ht="15" customHeight="1">
      <c r="A604" s="1" t="s">
        <v>808</v>
      </c>
      <c r="B604" s="24"/>
      <c r="H604" s="1"/>
      <c r="I604" s="7"/>
    </row>
    <row r="605" spans="1:20" ht="12" customHeight="1">
      <c r="B605" s="41"/>
      <c r="C605" s="42"/>
      <c r="D605" s="42"/>
      <c r="E605" s="31" t="s">
        <v>5</v>
      </c>
      <c r="F605" s="33"/>
      <c r="G605" s="32" t="s">
        <v>62</v>
      </c>
      <c r="H605" s="32"/>
      <c r="I605" s="165" t="s">
        <v>825</v>
      </c>
      <c r="J605" s="33"/>
    </row>
    <row r="606" spans="1:20" ht="22.5" customHeight="1">
      <c r="B606" s="43"/>
      <c r="E606" s="38" t="s">
        <v>2</v>
      </c>
      <c r="F606" s="38" t="s">
        <v>3</v>
      </c>
      <c r="G606" s="38" t="s">
        <v>2</v>
      </c>
      <c r="H606" s="38" t="s">
        <v>3</v>
      </c>
      <c r="I606" s="38" t="s">
        <v>2</v>
      </c>
      <c r="J606" s="38" t="s">
        <v>3</v>
      </c>
    </row>
    <row r="607" spans="1:20" ht="12" customHeight="1">
      <c r="B607" s="44"/>
      <c r="C607" s="45"/>
      <c r="D607" s="45"/>
      <c r="E607" s="46"/>
      <c r="F607" s="2">
        <f>E$424</f>
        <v>3736</v>
      </c>
      <c r="G607" s="46"/>
      <c r="H607" s="2">
        <f>H$424</f>
        <v>2486</v>
      </c>
      <c r="I607" s="46"/>
      <c r="J607" s="2">
        <f>K$424</f>
        <v>1250</v>
      </c>
    </row>
    <row r="608" spans="1:20" ht="15" customHeight="1">
      <c r="B608" s="43" t="s">
        <v>305</v>
      </c>
      <c r="E608" s="19">
        <v>790</v>
      </c>
      <c r="F608" s="3">
        <f t="shared" ref="F608:F616" si="175">$E608/F$607*100</f>
        <v>21.14561027837259</v>
      </c>
      <c r="G608" s="19">
        <v>624</v>
      </c>
      <c r="H608" s="3">
        <f t="shared" ref="H608:H616" si="176">$G608/H$607*100</f>
        <v>25.100563153660499</v>
      </c>
      <c r="I608" s="19">
        <v>166</v>
      </c>
      <c r="J608" s="3">
        <f t="shared" ref="J608:J616" si="177">$I608/J$607*100</f>
        <v>13.28</v>
      </c>
    </row>
    <row r="609" spans="1:20" ht="15" customHeight="1">
      <c r="B609" s="43" t="s">
        <v>725</v>
      </c>
      <c r="E609" s="20">
        <v>567</v>
      </c>
      <c r="F609" s="4">
        <f t="shared" si="175"/>
        <v>15.176659528907924</v>
      </c>
      <c r="G609" s="20">
        <v>308</v>
      </c>
      <c r="H609" s="4">
        <f t="shared" si="176"/>
        <v>12.389380530973451</v>
      </c>
      <c r="I609" s="20">
        <v>259</v>
      </c>
      <c r="J609" s="4">
        <f t="shared" si="177"/>
        <v>20.72</v>
      </c>
    </row>
    <row r="610" spans="1:20" ht="15" customHeight="1">
      <c r="B610" s="43" t="s">
        <v>726</v>
      </c>
      <c r="E610" s="20">
        <v>537</v>
      </c>
      <c r="F610" s="4">
        <f t="shared" si="175"/>
        <v>14.373661670235546</v>
      </c>
      <c r="G610" s="20">
        <v>248</v>
      </c>
      <c r="H610" s="4">
        <f t="shared" si="176"/>
        <v>9.9758648431214798</v>
      </c>
      <c r="I610" s="20">
        <v>289</v>
      </c>
      <c r="J610" s="4">
        <f t="shared" si="177"/>
        <v>23.119999999999997</v>
      </c>
    </row>
    <row r="611" spans="1:20" ht="15" customHeight="1">
      <c r="B611" s="43" t="s">
        <v>727</v>
      </c>
      <c r="E611" s="20">
        <v>467</v>
      </c>
      <c r="F611" s="4">
        <f t="shared" si="175"/>
        <v>12.5</v>
      </c>
      <c r="G611" s="20">
        <v>247</v>
      </c>
      <c r="H611" s="4">
        <f t="shared" si="176"/>
        <v>9.9356395816572807</v>
      </c>
      <c r="I611" s="20">
        <v>220</v>
      </c>
      <c r="J611" s="4">
        <f t="shared" si="177"/>
        <v>17.599999999999998</v>
      </c>
    </row>
    <row r="612" spans="1:20" ht="15" customHeight="1">
      <c r="B612" s="43" t="s">
        <v>728</v>
      </c>
      <c r="E612" s="20">
        <v>306</v>
      </c>
      <c r="F612" s="4">
        <f t="shared" si="175"/>
        <v>8.1905781584582442</v>
      </c>
      <c r="G612" s="20">
        <v>162</v>
      </c>
      <c r="H612" s="4">
        <f t="shared" si="176"/>
        <v>6.5164923572003222</v>
      </c>
      <c r="I612" s="20">
        <v>144</v>
      </c>
      <c r="J612" s="4">
        <f t="shared" si="177"/>
        <v>11.52</v>
      </c>
    </row>
    <row r="613" spans="1:20" ht="15" customHeight="1">
      <c r="B613" s="43" t="s">
        <v>729</v>
      </c>
      <c r="E613" s="20">
        <v>209</v>
      </c>
      <c r="F613" s="4">
        <f t="shared" si="175"/>
        <v>5.5942184154175587</v>
      </c>
      <c r="G613" s="20">
        <v>120</v>
      </c>
      <c r="H613" s="4">
        <f t="shared" si="176"/>
        <v>4.8270313757039416</v>
      </c>
      <c r="I613" s="20">
        <v>89</v>
      </c>
      <c r="J613" s="4">
        <f t="shared" si="177"/>
        <v>7.12</v>
      </c>
    </row>
    <row r="614" spans="1:20" ht="15" customHeight="1">
      <c r="B614" s="43" t="s">
        <v>730</v>
      </c>
      <c r="E614" s="20">
        <v>257</v>
      </c>
      <c r="F614" s="4">
        <f t="shared" si="175"/>
        <v>6.8790149892933625</v>
      </c>
      <c r="G614" s="20">
        <v>192</v>
      </c>
      <c r="H614" s="4">
        <f t="shared" si="176"/>
        <v>7.7232502011263069</v>
      </c>
      <c r="I614" s="20">
        <v>65</v>
      </c>
      <c r="J614" s="4">
        <f t="shared" si="177"/>
        <v>5.2</v>
      </c>
    </row>
    <row r="615" spans="1:20" ht="15" customHeight="1">
      <c r="B615" s="43" t="s">
        <v>731</v>
      </c>
      <c r="E615" s="20">
        <v>182</v>
      </c>
      <c r="F615" s="4">
        <f t="shared" si="175"/>
        <v>4.8715203426124196</v>
      </c>
      <c r="G615" s="20">
        <v>174</v>
      </c>
      <c r="H615" s="4">
        <f t="shared" si="176"/>
        <v>6.9991954947707153</v>
      </c>
      <c r="I615" s="20">
        <v>8</v>
      </c>
      <c r="J615" s="4">
        <f t="shared" si="177"/>
        <v>0.64</v>
      </c>
    </row>
    <row r="616" spans="1:20" ht="15" customHeight="1">
      <c r="B616" s="43" t="s">
        <v>732</v>
      </c>
      <c r="E616" s="20">
        <v>421</v>
      </c>
      <c r="F616" s="4">
        <f t="shared" si="175"/>
        <v>11.268736616702355</v>
      </c>
      <c r="G616" s="20">
        <v>411</v>
      </c>
      <c r="H616" s="4">
        <f t="shared" si="176"/>
        <v>16.532582461786003</v>
      </c>
      <c r="I616" s="20">
        <v>10</v>
      </c>
      <c r="J616" s="4">
        <f t="shared" si="177"/>
        <v>0.8</v>
      </c>
    </row>
    <row r="617" spans="1:20" ht="15" customHeight="1">
      <c r="B617" s="48" t="s">
        <v>1</v>
      </c>
      <c r="C617" s="32"/>
      <c r="D617" s="32"/>
      <c r="E617" s="49">
        <f>SUM(E608:E616)</f>
        <v>3736</v>
      </c>
      <c r="F617" s="6">
        <f>IF(SUM(F608:F616)&gt;100,"－",SUM(F608:F616))</f>
        <v>100</v>
      </c>
      <c r="G617" s="49">
        <f>SUM(G608:G616)</f>
        <v>2486</v>
      </c>
      <c r="H617" s="6">
        <f>IF(SUM(H608:H616)&gt;100,"－",SUM(H608:H616))</f>
        <v>100</v>
      </c>
      <c r="I617" s="49">
        <f>SUM(I608:I616)</f>
        <v>1250</v>
      </c>
      <c r="J617" s="6">
        <f>IF(SUM(J608:J616)&gt;100,"－",SUM(J608:J616))</f>
        <v>100</v>
      </c>
    </row>
    <row r="618" spans="1:20" ht="15" customHeight="1">
      <c r="B618" s="48" t="s">
        <v>301</v>
      </c>
      <c r="C618" s="32"/>
      <c r="D618" s="32"/>
      <c r="E618" s="58">
        <v>173339.704770507</v>
      </c>
      <c r="F618" s="36"/>
      <c r="G618" s="58">
        <v>189982.28528800749</v>
      </c>
      <c r="H618" s="36"/>
      <c r="I618" s="58">
        <v>140240.94063730084</v>
      </c>
      <c r="J618" s="36"/>
    </row>
    <row r="619" spans="1:20" ht="15" customHeight="1">
      <c r="B619" s="48" t="s">
        <v>273</v>
      </c>
      <c r="C619" s="32"/>
      <c r="D619" s="32"/>
      <c r="E619" s="58">
        <v>3833400</v>
      </c>
      <c r="F619" s="36"/>
      <c r="G619" s="58">
        <v>3833400</v>
      </c>
      <c r="H619" s="36"/>
      <c r="I619" s="58">
        <v>706903.63636363635</v>
      </c>
      <c r="J619" s="36"/>
    </row>
    <row r="620" spans="1:20" ht="15" customHeight="1">
      <c r="B620" s="48" t="s">
        <v>274</v>
      </c>
      <c r="C620" s="32"/>
      <c r="D620" s="32"/>
      <c r="E620" s="58">
        <v>2200</v>
      </c>
      <c r="F620" s="36"/>
      <c r="G620" s="58">
        <v>2200</v>
      </c>
      <c r="H620" s="36"/>
      <c r="I620" s="58">
        <v>40800</v>
      </c>
      <c r="J620" s="36"/>
      <c r="T620" s="161"/>
    </row>
    <row r="621" spans="1:20" ht="15" customHeight="1">
      <c r="B621" s="91"/>
      <c r="C621" s="56"/>
      <c r="D621" s="56"/>
      <c r="E621" s="56"/>
      <c r="F621" s="56"/>
      <c r="G621" s="8"/>
      <c r="H621" s="56"/>
      <c r="I621" s="57"/>
      <c r="K621" s="56"/>
      <c r="L621" s="8"/>
    </row>
    <row r="622" spans="1:20" ht="15" customHeight="1">
      <c r="A622" s="1" t="s">
        <v>809</v>
      </c>
      <c r="B622" s="24"/>
      <c r="H622" s="1"/>
      <c r="I622" s="7"/>
    </row>
    <row r="623" spans="1:20" ht="12" customHeight="1">
      <c r="B623" s="41"/>
      <c r="C623" s="42"/>
      <c r="D623" s="42"/>
      <c r="E623" s="31" t="s">
        <v>5</v>
      </c>
      <c r="F623" s="33"/>
      <c r="G623" s="32" t="s">
        <v>62</v>
      </c>
      <c r="H623" s="32"/>
      <c r="I623" s="165" t="s">
        <v>825</v>
      </c>
      <c r="J623" s="33"/>
    </row>
    <row r="624" spans="1:20" ht="22.5" customHeight="1">
      <c r="B624" s="43"/>
      <c r="E624" s="38" t="s">
        <v>2</v>
      </c>
      <c r="F624" s="38" t="s">
        <v>3</v>
      </c>
      <c r="G624" s="38" t="s">
        <v>2</v>
      </c>
      <c r="H624" s="38" t="s">
        <v>3</v>
      </c>
      <c r="I624" s="38" t="s">
        <v>2</v>
      </c>
      <c r="J624" s="38" t="s">
        <v>3</v>
      </c>
    </row>
    <row r="625" spans="2:20" ht="12" customHeight="1">
      <c r="B625" s="44"/>
      <c r="C625" s="45"/>
      <c r="D625" s="45"/>
      <c r="E625" s="46"/>
      <c r="F625" s="2">
        <f>E$424</f>
        <v>3736</v>
      </c>
      <c r="G625" s="46"/>
      <c r="H625" s="2">
        <f>H$424</f>
        <v>2486</v>
      </c>
      <c r="I625" s="46"/>
      <c r="J625" s="2">
        <f>K$424</f>
        <v>1250</v>
      </c>
    </row>
    <row r="626" spans="2:20" ht="15" customHeight="1">
      <c r="B626" s="43" t="s">
        <v>797</v>
      </c>
      <c r="E626" s="19">
        <v>350</v>
      </c>
      <c r="F626" s="3">
        <f t="shared" ref="F626:F635" si="178">$E626/F$625*100</f>
        <v>9.3683083511777294</v>
      </c>
      <c r="G626" s="19">
        <v>305</v>
      </c>
      <c r="H626" s="3">
        <f t="shared" ref="H626:H635" si="179">$G626/H$625*100</f>
        <v>12.268704746580852</v>
      </c>
      <c r="I626" s="19">
        <v>45</v>
      </c>
      <c r="J626" s="3">
        <f t="shared" ref="J626:J635" si="180">$I626/J$625*100</f>
        <v>3.5999999999999996</v>
      </c>
    </row>
    <row r="627" spans="2:20" ht="15" customHeight="1">
      <c r="B627" s="43" t="s">
        <v>798</v>
      </c>
      <c r="E627" s="20">
        <v>559</v>
      </c>
      <c r="F627" s="4">
        <f t="shared" si="178"/>
        <v>14.962526766595289</v>
      </c>
      <c r="G627" s="20">
        <v>408</v>
      </c>
      <c r="H627" s="4">
        <f t="shared" si="179"/>
        <v>16.411906677393404</v>
      </c>
      <c r="I627" s="20">
        <v>151</v>
      </c>
      <c r="J627" s="4">
        <f t="shared" si="180"/>
        <v>12.08</v>
      </c>
    </row>
    <row r="628" spans="2:20" ht="15" customHeight="1">
      <c r="B628" s="43" t="s">
        <v>799</v>
      </c>
      <c r="E628" s="20">
        <v>589</v>
      </c>
      <c r="F628" s="4">
        <f t="shared" si="178"/>
        <v>15.765524625267666</v>
      </c>
      <c r="G628" s="20">
        <v>294</v>
      </c>
      <c r="H628" s="4">
        <f t="shared" si="179"/>
        <v>11.826226870474658</v>
      </c>
      <c r="I628" s="20">
        <v>295</v>
      </c>
      <c r="J628" s="4">
        <f t="shared" si="180"/>
        <v>23.599999999999998</v>
      </c>
    </row>
    <row r="629" spans="2:20" ht="15" customHeight="1">
      <c r="B629" s="43" t="s">
        <v>800</v>
      </c>
      <c r="E629" s="20">
        <v>500</v>
      </c>
      <c r="F629" s="4">
        <f t="shared" si="178"/>
        <v>13.383297644539615</v>
      </c>
      <c r="G629" s="20">
        <v>213</v>
      </c>
      <c r="H629" s="4">
        <f t="shared" si="179"/>
        <v>8.5679806918744958</v>
      </c>
      <c r="I629" s="20">
        <v>287</v>
      </c>
      <c r="J629" s="4">
        <f t="shared" si="180"/>
        <v>22.96</v>
      </c>
    </row>
    <row r="630" spans="2:20" ht="15" customHeight="1">
      <c r="B630" s="43" t="s">
        <v>801</v>
      </c>
      <c r="E630" s="20">
        <v>374</v>
      </c>
      <c r="F630" s="4">
        <f t="shared" si="178"/>
        <v>10.010706638115632</v>
      </c>
      <c r="G630" s="20">
        <v>193</v>
      </c>
      <c r="H630" s="4">
        <f t="shared" si="179"/>
        <v>7.763475462590506</v>
      </c>
      <c r="I630" s="20">
        <v>181</v>
      </c>
      <c r="J630" s="4">
        <f t="shared" si="180"/>
        <v>14.48</v>
      </c>
    </row>
    <row r="631" spans="2:20" ht="15" customHeight="1">
      <c r="B631" s="43" t="s">
        <v>802</v>
      </c>
      <c r="E631" s="20">
        <v>212</v>
      </c>
      <c r="F631" s="4">
        <f t="shared" si="178"/>
        <v>5.6745182012847968</v>
      </c>
      <c r="G631" s="20">
        <v>122</v>
      </c>
      <c r="H631" s="4">
        <f t="shared" si="179"/>
        <v>4.9074818986323407</v>
      </c>
      <c r="I631" s="20">
        <v>90</v>
      </c>
      <c r="J631" s="4">
        <f t="shared" si="180"/>
        <v>7.1999999999999993</v>
      </c>
    </row>
    <row r="632" spans="2:20" ht="15" customHeight="1">
      <c r="B632" s="43" t="s">
        <v>803</v>
      </c>
      <c r="E632" s="20">
        <v>333</v>
      </c>
      <c r="F632" s="4">
        <f t="shared" si="178"/>
        <v>8.9132762312633833</v>
      </c>
      <c r="G632" s="20">
        <v>232</v>
      </c>
      <c r="H632" s="4">
        <f t="shared" si="179"/>
        <v>9.3322606596942883</v>
      </c>
      <c r="I632" s="20">
        <v>101</v>
      </c>
      <c r="J632" s="4">
        <f t="shared" si="180"/>
        <v>8.08</v>
      </c>
    </row>
    <row r="633" spans="2:20" ht="15" customHeight="1">
      <c r="B633" s="43" t="s">
        <v>269</v>
      </c>
      <c r="E633" s="20">
        <v>450</v>
      </c>
      <c r="F633" s="4">
        <f t="shared" si="178"/>
        <v>12.044967880085652</v>
      </c>
      <c r="G633" s="20">
        <v>365</v>
      </c>
      <c r="H633" s="4">
        <f t="shared" si="179"/>
        <v>14.682220434432825</v>
      </c>
      <c r="I633" s="20">
        <v>85</v>
      </c>
      <c r="J633" s="4">
        <f t="shared" si="180"/>
        <v>6.8000000000000007</v>
      </c>
    </row>
    <row r="634" spans="2:20" ht="15" customHeight="1">
      <c r="B634" s="43" t="s">
        <v>268</v>
      </c>
      <c r="E634" s="20">
        <v>162</v>
      </c>
      <c r="F634" s="4">
        <f t="shared" si="178"/>
        <v>4.3361884368308354</v>
      </c>
      <c r="G634" s="20">
        <v>157</v>
      </c>
      <c r="H634" s="4">
        <f t="shared" si="179"/>
        <v>6.3153660498793247</v>
      </c>
      <c r="I634" s="20">
        <v>5</v>
      </c>
      <c r="J634" s="4">
        <f t="shared" si="180"/>
        <v>0.4</v>
      </c>
    </row>
    <row r="635" spans="2:20" ht="15" customHeight="1">
      <c r="B635" s="43" t="s">
        <v>804</v>
      </c>
      <c r="E635" s="20">
        <v>207</v>
      </c>
      <c r="F635" s="4">
        <f t="shared" si="178"/>
        <v>5.5406852248394003</v>
      </c>
      <c r="G635" s="20">
        <v>197</v>
      </c>
      <c r="H635" s="4">
        <f t="shared" si="179"/>
        <v>7.9243765084473043</v>
      </c>
      <c r="I635" s="20">
        <v>10</v>
      </c>
      <c r="J635" s="4">
        <f t="shared" si="180"/>
        <v>0.8</v>
      </c>
    </row>
    <row r="636" spans="2:20" ht="15" customHeight="1">
      <c r="B636" s="48" t="s">
        <v>1</v>
      </c>
      <c r="C636" s="32"/>
      <c r="D636" s="32"/>
      <c r="E636" s="49">
        <f>SUM(E626:E635)</f>
        <v>3736</v>
      </c>
      <c r="F636" s="6">
        <f>IF(SUM(F626:F635)&gt;100,"－",SUM(F626:F635))</f>
        <v>100</v>
      </c>
      <c r="G636" s="49">
        <f>SUM(G626:G635)</f>
        <v>2486</v>
      </c>
      <c r="H636" s="6">
        <f>IF(SUM(H626:H635)&gt;100,"－",SUM(H626:H635))</f>
        <v>100</v>
      </c>
      <c r="I636" s="49">
        <f>SUM(I626:I635)</f>
        <v>1250</v>
      </c>
      <c r="J636" s="6">
        <f>IF(SUM(J626:J635)&gt;100,"－",SUM(J626:J635))</f>
        <v>100</v>
      </c>
    </row>
    <row r="637" spans="2:20" ht="15" customHeight="1">
      <c r="B637" s="48" t="s">
        <v>301</v>
      </c>
      <c r="C637" s="32"/>
      <c r="D637" s="32"/>
      <c r="E637" s="58">
        <v>80642.744834746569</v>
      </c>
      <c r="F637" s="36"/>
      <c r="G637" s="58">
        <v>91088.602134347311</v>
      </c>
      <c r="H637" s="36"/>
      <c r="I637" s="58">
        <v>59868.02383730084</v>
      </c>
      <c r="J637" s="36"/>
    </row>
    <row r="638" spans="2:20" ht="15" customHeight="1">
      <c r="B638" s="48" t="s">
        <v>273</v>
      </c>
      <c r="C638" s="32"/>
      <c r="D638" s="32"/>
      <c r="E638" s="58">
        <v>3531000</v>
      </c>
      <c r="F638" s="36"/>
      <c r="G638" s="58">
        <v>3531000</v>
      </c>
      <c r="H638" s="36"/>
      <c r="I638" s="58">
        <v>517363.63636363635</v>
      </c>
      <c r="J638" s="36"/>
    </row>
    <row r="639" spans="2:20" ht="15" customHeight="1">
      <c r="B639" s="48" t="s">
        <v>274</v>
      </c>
      <c r="C639" s="32"/>
      <c r="D639" s="32"/>
      <c r="E639" s="58">
        <v>0</v>
      </c>
      <c r="F639" s="36"/>
      <c r="G639" s="58">
        <v>0</v>
      </c>
      <c r="H639" s="36"/>
      <c r="I639" s="58">
        <v>1500</v>
      </c>
      <c r="J639" s="36"/>
      <c r="T639" s="161"/>
    </row>
  </sheetData>
  <phoneticPr fontId="1"/>
  <pageMargins left="0.39370078740157483" right="0.39370078740157483" top="0.62992125984251968" bottom="0.27559055118110237" header="0.23622047244094491" footer="0.15748031496062992"/>
  <pageSetup paperSize="9" scale="92" orientation="landscape" r:id="rId1"/>
  <headerFooter scaleWithDoc="0" alignWithMargins="0">
    <oddHeader>&amp;C【平成26年度　厚生労働省　老人保健事業推進費等補助金事業】
高齢者向け住まいに関するアンケート調査</oddHeader>
    <oddFooter>&amp;C&amp;P</oddFooter>
  </headerFooter>
  <rowBreaks count="18" manualBreakCount="18">
    <brk id="39" max="16383" man="1"/>
    <brk id="67" max="16383" man="1"/>
    <brk id="106" max="16383" man="1"/>
    <brk id="145" max="16383" man="1"/>
    <brk id="164" max="16383" man="1"/>
    <brk id="202" max="16383" man="1"/>
    <brk id="240" max="16383" man="1"/>
    <brk id="260" max="16383" man="1"/>
    <brk id="294" max="16383" man="1"/>
    <brk id="328" max="16383" man="1"/>
    <brk id="360" max="16383" man="1"/>
    <brk id="400" max="16383" man="1"/>
    <brk id="428" max="16383" man="1"/>
    <brk id="464" max="16383" man="1"/>
    <brk id="501" max="16383" man="1"/>
    <brk id="537" max="16383" man="1"/>
    <brk id="572" max="16383" man="1"/>
    <brk id="603" max="16383" man="1"/>
  </rowBreaks>
</worksheet>
</file>

<file path=xl/worksheets/sheet4.xml><?xml version="1.0" encoding="utf-8"?>
<worksheet xmlns="http://schemas.openxmlformats.org/spreadsheetml/2006/main" xmlns:r="http://schemas.openxmlformats.org/officeDocument/2006/relationships">
  <dimension ref="A1:L208"/>
  <sheetViews>
    <sheetView showGridLines="0" zoomScaleNormal="100" zoomScaleSheetLayoutView="55" zoomScalePageLayoutView="40" workbookViewId="0"/>
  </sheetViews>
  <sheetFormatPr defaultRowHeight="15" customHeight="1"/>
  <cols>
    <col min="1" max="1" width="0.85546875" style="1" customWidth="1"/>
    <col min="2" max="2" width="34.7109375" style="1" customWidth="1"/>
    <col min="3" max="3" width="12.28515625" style="7" customWidth="1"/>
    <col min="4" max="7" width="9.140625" style="7" customWidth="1"/>
    <col min="8" max="12" width="9.140625" style="1" customWidth="1"/>
    <col min="13" max="15" width="9.7109375" style="1" customWidth="1"/>
    <col min="16" max="17" width="9" style="1" customWidth="1"/>
    <col min="18" max="19" width="8.140625" style="1" customWidth="1"/>
    <col min="20" max="16384" width="9.140625" style="1"/>
  </cols>
  <sheetData>
    <row r="1" spans="1:12" ht="15" customHeight="1">
      <c r="A1" s="1" t="s">
        <v>585</v>
      </c>
      <c r="B1" s="91"/>
      <c r="C1" s="56"/>
      <c r="D1" s="56"/>
      <c r="E1" s="56"/>
      <c r="F1" s="8"/>
      <c r="G1" s="56"/>
      <c r="H1" s="57"/>
      <c r="J1" s="56"/>
      <c r="K1" s="8"/>
    </row>
    <row r="2" spans="1:12" ht="15" customHeight="1">
      <c r="B2" s="72"/>
      <c r="C2" s="73"/>
      <c r="D2" s="31"/>
      <c r="E2" s="103" t="s">
        <v>5</v>
      </c>
      <c r="F2" s="33"/>
      <c r="G2" s="31"/>
      <c r="H2" s="103" t="s">
        <v>62</v>
      </c>
      <c r="I2" s="33"/>
      <c r="J2" s="31"/>
      <c r="K2" s="103" t="s">
        <v>680</v>
      </c>
      <c r="L2" s="33"/>
    </row>
    <row r="3" spans="1:12" ht="21.75">
      <c r="B3" s="95"/>
      <c r="C3" s="123"/>
      <c r="D3" s="59" t="s">
        <v>2</v>
      </c>
      <c r="E3" s="59" t="s">
        <v>3</v>
      </c>
      <c r="F3" s="59" t="s">
        <v>592</v>
      </c>
      <c r="G3" s="59" t="s">
        <v>2</v>
      </c>
      <c r="H3" s="59" t="s">
        <v>3</v>
      </c>
      <c r="I3" s="59" t="s">
        <v>592</v>
      </c>
      <c r="J3" s="59" t="s">
        <v>2</v>
      </c>
      <c r="K3" s="59" t="s">
        <v>3</v>
      </c>
      <c r="L3" s="59" t="s">
        <v>592</v>
      </c>
    </row>
    <row r="4" spans="1:12" ht="13.5" customHeight="1">
      <c r="B4" s="124" t="s">
        <v>532</v>
      </c>
      <c r="C4" s="42"/>
      <c r="D4" s="126"/>
      <c r="E4" s="112">
        <f>$D$9</f>
        <v>6369</v>
      </c>
      <c r="F4" s="112">
        <f>E4-D8</f>
        <v>5419</v>
      </c>
      <c r="G4" s="126"/>
      <c r="H4" s="112">
        <f>$G$9</f>
        <v>4274</v>
      </c>
      <c r="I4" s="112">
        <f>H4-G8</f>
        <v>3621</v>
      </c>
      <c r="J4" s="126"/>
      <c r="K4" s="112">
        <f>$J$9</f>
        <v>2094</v>
      </c>
      <c r="L4" s="112">
        <f>K4-J8</f>
        <v>1797</v>
      </c>
    </row>
    <row r="5" spans="1:12" ht="13.5" customHeight="1">
      <c r="B5" s="102"/>
      <c r="C5" s="127" t="s">
        <v>110</v>
      </c>
      <c r="D5" s="129">
        <v>1365</v>
      </c>
      <c r="E5" s="113">
        <f>D5/E4*100</f>
        <v>21.431935939707962</v>
      </c>
      <c r="F5" s="113">
        <f>D5/F4*100</f>
        <v>25.189149289536815</v>
      </c>
      <c r="G5" s="129">
        <v>702</v>
      </c>
      <c r="H5" s="113">
        <f>G5/H4*100</f>
        <v>16.424894712213383</v>
      </c>
      <c r="I5" s="113">
        <f>G5/I4*100</f>
        <v>19.386909693454847</v>
      </c>
      <c r="J5" s="129">
        <v>663</v>
      </c>
      <c r="K5" s="113">
        <f>J5/K4*100</f>
        <v>31.661891117478508</v>
      </c>
      <c r="L5" s="113">
        <f>J5/L4*100</f>
        <v>36.894824707846411</v>
      </c>
    </row>
    <row r="6" spans="1:12" ht="13.5" customHeight="1">
      <c r="B6" s="102"/>
      <c r="C6" s="130" t="s">
        <v>111</v>
      </c>
      <c r="D6" s="10">
        <v>699</v>
      </c>
      <c r="E6" s="13">
        <f>D6/E4*100</f>
        <v>10.975035327366934</v>
      </c>
      <c r="F6" s="13">
        <f>D6/F4*100</f>
        <v>12.899058866949623</v>
      </c>
      <c r="G6" s="10">
        <v>450</v>
      </c>
      <c r="H6" s="13">
        <f>G6/H4*100</f>
        <v>10.528778661675247</v>
      </c>
      <c r="I6" s="13">
        <f>G6/I4*100</f>
        <v>12.427506213753107</v>
      </c>
      <c r="J6" s="10">
        <v>249</v>
      </c>
      <c r="K6" s="13">
        <f>J6/K4*100</f>
        <v>11.891117478510029</v>
      </c>
      <c r="L6" s="13">
        <f>J6/L4*100</f>
        <v>13.856427378964941</v>
      </c>
    </row>
    <row r="7" spans="1:12" ht="13.5" customHeight="1">
      <c r="B7" s="102"/>
      <c r="C7" s="130" t="s">
        <v>686</v>
      </c>
      <c r="D7" s="10">
        <v>3355</v>
      </c>
      <c r="E7" s="13">
        <f>D7/E4*100</f>
        <v>52.67702936096719</v>
      </c>
      <c r="F7" s="13">
        <f>D7/F4*100</f>
        <v>61.911791843513562</v>
      </c>
      <c r="G7" s="10">
        <v>2469</v>
      </c>
      <c r="H7" s="13">
        <f>G7/H4*100</f>
        <v>57.76789892372485</v>
      </c>
      <c r="I7" s="13">
        <f>G7/I4*100</f>
        <v>68.185584092792055</v>
      </c>
      <c r="J7" s="10">
        <v>885</v>
      </c>
      <c r="K7" s="13">
        <f>J7/K4*100</f>
        <v>42.263610315186249</v>
      </c>
      <c r="L7" s="13">
        <f>J7/L4*100</f>
        <v>49.248747913188645</v>
      </c>
    </row>
    <row r="8" spans="1:12" ht="13.5" customHeight="1">
      <c r="B8" s="102"/>
      <c r="C8" s="131" t="s">
        <v>0</v>
      </c>
      <c r="D8" s="133">
        <v>950</v>
      </c>
      <c r="E8" s="114">
        <f>D8/E4*100</f>
        <v>14.915999371957922</v>
      </c>
      <c r="F8" s="115" t="s">
        <v>681</v>
      </c>
      <c r="G8" s="133">
        <v>653</v>
      </c>
      <c r="H8" s="114">
        <f>G8/H4*100</f>
        <v>15.278427702386525</v>
      </c>
      <c r="I8" s="115" t="s">
        <v>681</v>
      </c>
      <c r="J8" s="133">
        <v>297</v>
      </c>
      <c r="K8" s="114">
        <f>J8/K4*100</f>
        <v>14.183381088825215</v>
      </c>
      <c r="L8" s="115" t="s">
        <v>681</v>
      </c>
    </row>
    <row r="9" spans="1:12" ht="13.5" customHeight="1">
      <c r="B9" s="136"/>
      <c r="C9" s="134" t="s">
        <v>459</v>
      </c>
      <c r="D9" s="135">
        <f t="shared" ref="D9:L9" si="0">SUM(D5:D8)</f>
        <v>6369</v>
      </c>
      <c r="E9" s="14">
        <f t="shared" si="0"/>
        <v>100</v>
      </c>
      <c r="F9" s="14">
        <f t="shared" si="0"/>
        <v>100</v>
      </c>
      <c r="G9" s="135">
        <f t="shared" si="0"/>
        <v>4274</v>
      </c>
      <c r="H9" s="14">
        <f t="shared" si="0"/>
        <v>100</v>
      </c>
      <c r="I9" s="14">
        <f t="shared" si="0"/>
        <v>100</v>
      </c>
      <c r="J9" s="135">
        <f t="shared" si="0"/>
        <v>2094</v>
      </c>
      <c r="K9" s="14">
        <f t="shared" si="0"/>
        <v>100</v>
      </c>
      <c r="L9" s="14">
        <f t="shared" si="0"/>
        <v>100</v>
      </c>
    </row>
    <row r="10" spans="1:12" ht="13.5" customHeight="1">
      <c r="B10" s="124" t="s">
        <v>105</v>
      </c>
      <c r="C10" s="42"/>
      <c r="D10" s="126"/>
      <c r="E10" s="112">
        <f>$D$9</f>
        <v>6369</v>
      </c>
      <c r="F10" s="112">
        <f>E10-D14</f>
        <v>5557</v>
      </c>
      <c r="G10" s="126"/>
      <c r="H10" s="112">
        <f>$G$9</f>
        <v>4274</v>
      </c>
      <c r="I10" s="112">
        <f>H10-G14</f>
        <v>3703</v>
      </c>
      <c r="J10" s="126"/>
      <c r="K10" s="112">
        <f>$J$9</f>
        <v>2094</v>
      </c>
      <c r="L10" s="112">
        <f>K10-J14</f>
        <v>1853</v>
      </c>
    </row>
    <row r="11" spans="1:12" ht="13.5" customHeight="1">
      <c r="B11" s="102"/>
      <c r="C11" s="127" t="s">
        <v>110</v>
      </c>
      <c r="D11" s="129">
        <v>1705</v>
      </c>
      <c r="E11" s="113">
        <f>D11/E10*100</f>
        <v>26.770293609671846</v>
      </c>
      <c r="F11" s="113">
        <f>D11/F10*100</f>
        <v>30.682022674104729</v>
      </c>
      <c r="G11" s="129">
        <v>866</v>
      </c>
      <c r="H11" s="113">
        <f>G11/H10*100</f>
        <v>20.26204960224614</v>
      </c>
      <c r="I11" s="113">
        <f>G11/I10*100</f>
        <v>23.386443424250608</v>
      </c>
      <c r="J11" s="129">
        <v>838</v>
      </c>
      <c r="K11" s="113">
        <f>J11/K10*100</f>
        <v>40.019102196752627</v>
      </c>
      <c r="L11" s="113">
        <f>J11/L10*100</f>
        <v>45.223961144090666</v>
      </c>
    </row>
    <row r="12" spans="1:12" ht="13.5" customHeight="1">
      <c r="B12" s="102"/>
      <c r="C12" s="130" t="s">
        <v>111</v>
      </c>
      <c r="D12" s="10">
        <v>752</v>
      </c>
      <c r="E12" s="13">
        <f>D12/E10*100</f>
        <v>11.807191081802481</v>
      </c>
      <c r="F12" s="13">
        <f>D12/F10*100</f>
        <v>13.532481554795753</v>
      </c>
      <c r="G12" s="10">
        <v>494</v>
      </c>
      <c r="H12" s="13">
        <f>G12/H10*100</f>
        <v>11.558259241927935</v>
      </c>
      <c r="I12" s="13">
        <f>G12/I10*100</f>
        <v>13.340534701593304</v>
      </c>
      <c r="J12" s="10">
        <v>258</v>
      </c>
      <c r="K12" s="13">
        <f>J12/K10*100</f>
        <v>12.320916905444127</v>
      </c>
      <c r="L12" s="13">
        <f>J12/L10*100</f>
        <v>13.92336751214247</v>
      </c>
    </row>
    <row r="13" spans="1:12" ht="13.5" customHeight="1">
      <c r="B13" s="102"/>
      <c r="C13" s="130" t="s">
        <v>686</v>
      </c>
      <c r="D13" s="10">
        <v>3100</v>
      </c>
      <c r="E13" s="13">
        <f>D13/E10*100</f>
        <v>48.673261108494273</v>
      </c>
      <c r="F13" s="13">
        <f>D13/F10*100</f>
        <v>55.785495771099512</v>
      </c>
      <c r="G13" s="10">
        <v>2343</v>
      </c>
      <c r="H13" s="13">
        <f>G13/H10*100</f>
        <v>54.819840898455773</v>
      </c>
      <c r="I13" s="13">
        <f>G13/I10*100</f>
        <v>63.273021874156086</v>
      </c>
      <c r="J13" s="10">
        <v>757</v>
      </c>
      <c r="K13" s="13">
        <f>J13/K10*100</f>
        <v>36.150907354345755</v>
      </c>
      <c r="L13" s="13">
        <f>J13/L10*100</f>
        <v>40.852671343766865</v>
      </c>
    </row>
    <row r="14" spans="1:12" ht="13.5" customHeight="1">
      <c r="B14" s="102"/>
      <c r="C14" s="131" t="s">
        <v>0</v>
      </c>
      <c r="D14" s="133">
        <v>812</v>
      </c>
      <c r="E14" s="114">
        <f>D14/E10*100</f>
        <v>12.749254200031402</v>
      </c>
      <c r="F14" s="115" t="s">
        <v>681</v>
      </c>
      <c r="G14" s="133">
        <v>571</v>
      </c>
      <c r="H14" s="114">
        <f>G14/H10*100</f>
        <v>13.359850257370146</v>
      </c>
      <c r="I14" s="115" t="s">
        <v>681</v>
      </c>
      <c r="J14" s="133">
        <v>241</v>
      </c>
      <c r="K14" s="114">
        <f>J14/K10*100</f>
        <v>11.509073543457497</v>
      </c>
      <c r="L14" s="115" t="s">
        <v>681</v>
      </c>
    </row>
    <row r="15" spans="1:12" ht="13.5" customHeight="1">
      <c r="B15" s="136"/>
      <c r="C15" s="134" t="s">
        <v>459</v>
      </c>
      <c r="D15" s="135">
        <f t="shared" ref="D15:L15" si="1">SUM(D11:D14)</f>
        <v>6369</v>
      </c>
      <c r="E15" s="14">
        <f t="shared" si="1"/>
        <v>100</v>
      </c>
      <c r="F15" s="14">
        <f t="shared" si="1"/>
        <v>100</v>
      </c>
      <c r="G15" s="135">
        <f t="shared" si="1"/>
        <v>4274</v>
      </c>
      <c r="H15" s="14">
        <f t="shared" si="1"/>
        <v>99.999999999999986</v>
      </c>
      <c r="I15" s="14">
        <f t="shared" si="1"/>
        <v>100</v>
      </c>
      <c r="J15" s="135">
        <f t="shared" si="1"/>
        <v>2094</v>
      </c>
      <c r="K15" s="14">
        <f t="shared" si="1"/>
        <v>100</v>
      </c>
      <c r="L15" s="14">
        <f t="shared" si="1"/>
        <v>100</v>
      </c>
    </row>
    <row r="16" spans="1:12" ht="13.5" customHeight="1">
      <c r="B16" s="124" t="s">
        <v>586</v>
      </c>
      <c r="C16" s="42"/>
      <c r="D16" s="126"/>
      <c r="E16" s="112">
        <f>$D$9</f>
        <v>6369</v>
      </c>
      <c r="F16" s="112">
        <f>E16-D20</f>
        <v>5017</v>
      </c>
      <c r="G16" s="126"/>
      <c r="H16" s="112">
        <f>$G$9</f>
        <v>4274</v>
      </c>
      <c r="I16" s="112">
        <f>H16-G20</f>
        <v>3359</v>
      </c>
      <c r="J16" s="126"/>
      <c r="K16" s="112">
        <f>$J$9</f>
        <v>2094</v>
      </c>
      <c r="L16" s="112">
        <f>K16-J20</f>
        <v>1657</v>
      </c>
    </row>
    <row r="17" spans="2:12" ht="13.5" customHeight="1">
      <c r="B17" s="102"/>
      <c r="C17" s="127" t="s">
        <v>110</v>
      </c>
      <c r="D17" s="129">
        <v>331</v>
      </c>
      <c r="E17" s="113">
        <f>D17/E16*100</f>
        <v>5.1970482022295501</v>
      </c>
      <c r="F17" s="113">
        <f>D17/F16*100</f>
        <v>6.5975682678891774</v>
      </c>
      <c r="G17" s="129">
        <v>161</v>
      </c>
      <c r="H17" s="113">
        <f>G17/H16*100</f>
        <v>3.7669630322882544</v>
      </c>
      <c r="I17" s="113">
        <f>G17/I16*100</f>
        <v>4.7930931824947898</v>
      </c>
      <c r="J17" s="129">
        <v>169</v>
      </c>
      <c r="K17" s="113">
        <f>J17/K16*100</f>
        <v>8.0706781279847171</v>
      </c>
      <c r="L17" s="113">
        <f>J17/L16*100</f>
        <v>10.199155099577551</v>
      </c>
    </row>
    <row r="18" spans="2:12" ht="13.5" customHeight="1">
      <c r="B18" s="102"/>
      <c r="C18" s="130" t="s">
        <v>111</v>
      </c>
      <c r="D18" s="10">
        <v>308</v>
      </c>
      <c r="E18" s="13">
        <f>D18/E16*100</f>
        <v>4.8359240069084635</v>
      </c>
      <c r="F18" s="13">
        <f>D18/F16*100</f>
        <v>6.1391269683077541</v>
      </c>
      <c r="G18" s="10">
        <v>171</v>
      </c>
      <c r="H18" s="13">
        <f>G18/H16*100</f>
        <v>4.0009358914365931</v>
      </c>
      <c r="I18" s="13">
        <f>G18/I16*100</f>
        <v>5.0908008335814232</v>
      </c>
      <c r="J18" s="10">
        <v>137</v>
      </c>
      <c r="K18" s="13">
        <f>J18/K16*100</f>
        <v>6.5425023877745945</v>
      </c>
      <c r="L18" s="13">
        <f>J18/L16*100</f>
        <v>8.2679541339770672</v>
      </c>
    </row>
    <row r="19" spans="2:12" ht="13.5" customHeight="1">
      <c r="B19" s="102"/>
      <c r="C19" s="130" t="s">
        <v>686</v>
      </c>
      <c r="D19" s="10">
        <v>4378</v>
      </c>
      <c r="E19" s="13">
        <f>D19/E16*100</f>
        <v>68.739205526770291</v>
      </c>
      <c r="F19" s="13">
        <f>D19/F16*100</f>
        <v>87.263304763803077</v>
      </c>
      <c r="G19" s="10">
        <v>3027</v>
      </c>
      <c r="H19" s="13">
        <f>G19/H16*100</f>
        <v>70.823584464202156</v>
      </c>
      <c r="I19" s="13">
        <f>G19/I16*100</f>
        <v>90.116105983923788</v>
      </c>
      <c r="J19" s="10">
        <v>1351</v>
      </c>
      <c r="K19" s="13">
        <f>J19/K16*100</f>
        <v>64.517669531996177</v>
      </c>
      <c r="L19" s="13">
        <f>J19/L16*100</f>
        <v>81.532890766445391</v>
      </c>
    </row>
    <row r="20" spans="2:12" ht="13.5" customHeight="1">
      <c r="B20" s="102"/>
      <c r="C20" s="131" t="s">
        <v>0</v>
      </c>
      <c r="D20" s="133">
        <v>1352</v>
      </c>
      <c r="E20" s="114">
        <f>D20/E16*100</f>
        <v>21.227822264091696</v>
      </c>
      <c r="F20" s="115" t="s">
        <v>681</v>
      </c>
      <c r="G20" s="133">
        <v>915</v>
      </c>
      <c r="H20" s="114">
        <f>G20/H16*100</f>
        <v>21.408516612073001</v>
      </c>
      <c r="I20" s="115" t="s">
        <v>681</v>
      </c>
      <c r="J20" s="133">
        <v>437</v>
      </c>
      <c r="K20" s="114">
        <f>J20/K16*100</f>
        <v>20.869149952244509</v>
      </c>
      <c r="L20" s="115" t="s">
        <v>681</v>
      </c>
    </row>
    <row r="21" spans="2:12" ht="13.5" customHeight="1">
      <c r="B21" s="136"/>
      <c r="C21" s="134" t="s">
        <v>459</v>
      </c>
      <c r="D21" s="135">
        <f t="shared" ref="D21:L21" si="2">SUM(D17:D20)</f>
        <v>6369</v>
      </c>
      <c r="E21" s="14">
        <f t="shared" si="2"/>
        <v>100</v>
      </c>
      <c r="F21" s="14">
        <f t="shared" si="2"/>
        <v>100.00000000000001</v>
      </c>
      <c r="G21" s="135">
        <f t="shared" si="2"/>
        <v>4274</v>
      </c>
      <c r="H21" s="14">
        <f t="shared" si="2"/>
        <v>100</v>
      </c>
      <c r="I21" s="14">
        <f t="shared" si="2"/>
        <v>100</v>
      </c>
      <c r="J21" s="135">
        <f t="shared" si="2"/>
        <v>2094</v>
      </c>
      <c r="K21" s="14">
        <f t="shared" si="2"/>
        <v>100</v>
      </c>
      <c r="L21" s="14">
        <f t="shared" si="2"/>
        <v>100</v>
      </c>
    </row>
    <row r="22" spans="2:12" ht="13.5" customHeight="1">
      <c r="B22" s="124" t="s">
        <v>106</v>
      </c>
      <c r="C22" s="42"/>
      <c r="D22" s="126"/>
      <c r="E22" s="112">
        <f>$D$9</f>
        <v>6369</v>
      </c>
      <c r="F22" s="112">
        <f>E22-D26</f>
        <v>5661</v>
      </c>
      <c r="G22" s="126"/>
      <c r="H22" s="112">
        <f>$G$9</f>
        <v>4274</v>
      </c>
      <c r="I22" s="112">
        <f>H22-G26</f>
        <v>3817</v>
      </c>
      <c r="J22" s="126"/>
      <c r="K22" s="112">
        <f>$J$9</f>
        <v>2094</v>
      </c>
      <c r="L22" s="112">
        <f>K22-J26</f>
        <v>1843</v>
      </c>
    </row>
    <row r="23" spans="2:12" ht="13.5" customHeight="1">
      <c r="B23" s="102"/>
      <c r="C23" s="127" t="s">
        <v>110</v>
      </c>
      <c r="D23" s="129">
        <v>2006</v>
      </c>
      <c r="E23" s="113">
        <f>D23/E22*100</f>
        <v>31.496310252786934</v>
      </c>
      <c r="F23" s="113">
        <f>D23/F22*100</f>
        <v>35.435435435435437</v>
      </c>
      <c r="G23" s="129">
        <v>1136</v>
      </c>
      <c r="H23" s="113">
        <f>G23/H22*100</f>
        <v>26.579316799251284</v>
      </c>
      <c r="I23" s="113">
        <f>G23/I22*100</f>
        <v>29.761592873984803</v>
      </c>
      <c r="J23" s="129">
        <v>870</v>
      </c>
      <c r="K23" s="113">
        <f>J23/K22*100</f>
        <v>41.54727793696275</v>
      </c>
      <c r="L23" s="113">
        <f>J23/L22*100</f>
        <v>47.205642973412914</v>
      </c>
    </row>
    <row r="24" spans="2:12" ht="13.5" customHeight="1">
      <c r="B24" s="102"/>
      <c r="C24" s="130" t="s">
        <v>111</v>
      </c>
      <c r="D24" s="10">
        <v>757</v>
      </c>
      <c r="E24" s="13">
        <f>D24/E22*100</f>
        <v>11.88569634165489</v>
      </c>
      <c r="F24" s="13">
        <f>D24/F22*100</f>
        <v>13.372195725136901</v>
      </c>
      <c r="G24" s="10">
        <v>495</v>
      </c>
      <c r="H24" s="13">
        <f>G24/H22*100</f>
        <v>11.581656527842771</v>
      </c>
      <c r="I24" s="13">
        <f>G24/I22*100</f>
        <v>12.968299711815561</v>
      </c>
      <c r="J24" s="10">
        <v>262</v>
      </c>
      <c r="K24" s="13">
        <f>J24/K22*100</f>
        <v>12.51193887297039</v>
      </c>
      <c r="L24" s="13">
        <f>J24/L22*100</f>
        <v>14.215952251763428</v>
      </c>
    </row>
    <row r="25" spans="2:12" ht="13.5" customHeight="1">
      <c r="B25" s="102"/>
      <c r="C25" s="130" t="s">
        <v>686</v>
      </c>
      <c r="D25" s="10">
        <v>2898</v>
      </c>
      <c r="E25" s="13">
        <f>D25/E22*100</f>
        <v>45.501648610456904</v>
      </c>
      <c r="F25" s="13">
        <f>D25/F22*100</f>
        <v>51.192368839427658</v>
      </c>
      <c r="G25" s="10">
        <v>2186</v>
      </c>
      <c r="H25" s="13">
        <f>G25/H22*100</f>
        <v>51.146467009826857</v>
      </c>
      <c r="I25" s="13">
        <f>G25/I22*100</f>
        <v>57.270107414199636</v>
      </c>
      <c r="J25" s="10">
        <v>711</v>
      </c>
      <c r="K25" s="13">
        <f>J25/K22*100</f>
        <v>33.954154727793693</v>
      </c>
      <c r="L25" s="13">
        <f>J25/L22*100</f>
        <v>38.578404774823653</v>
      </c>
    </row>
    <row r="26" spans="2:12" ht="13.5" customHeight="1">
      <c r="B26" s="102"/>
      <c r="C26" s="131" t="s">
        <v>0</v>
      </c>
      <c r="D26" s="133">
        <v>708</v>
      </c>
      <c r="E26" s="114">
        <f>D26/E22*100</f>
        <v>11.116344795101272</v>
      </c>
      <c r="F26" s="115" t="s">
        <v>681</v>
      </c>
      <c r="G26" s="133">
        <v>457</v>
      </c>
      <c r="H26" s="114">
        <f>G26/H22*100</f>
        <v>10.692559663079084</v>
      </c>
      <c r="I26" s="115" t="s">
        <v>681</v>
      </c>
      <c r="J26" s="133">
        <v>251</v>
      </c>
      <c r="K26" s="114">
        <f>J26/K22*100</f>
        <v>11.986628462273162</v>
      </c>
      <c r="L26" s="115" t="s">
        <v>681</v>
      </c>
    </row>
    <row r="27" spans="2:12" ht="13.5" customHeight="1">
      <c r="B27" s="136"/>
      <c r="C27" s="134" t="s">
        <v>459</v>
      </c>
      <c r="D27" s="135">
        <f t="shared" ref="D27:L27" si="3">SUM(D23:D26)</f>
        <v>6369</v>
      </c>
      <c r="E27" s="14">
        <f t="shared" si="3"/>
        <v>100</v>
      </c>
      <c r="F27" s="14">
        <f t="shared" si="3"/>
        <v>100</v>
      </c>
      <c r="G27" s="135">
        <f t="shared" si="3"/>
        <v>4274</v>
      </c>
      <c r="H27" s="14">
        <f t="shared" si="3"/>
        <v>99.999999999999986</v>
      </c>
      <c r="I27" s="14">
        <f t="shared" si="3"/>
        <v>100</v>
      </c>
      <c r="J27" s="135">
        <f t="shared" si="3"/>
        <v>2094</v>
      </c>
      <c r="K27" s="14">
        <f t="shared" si="3"/>
        <v>100</v>
      </c>
      <c r="L27" s="14">
        <f t="shared" si="3"/>
        <v>100</v>
      </c>
    </row>
    <row r="28" spans="2:12" ht="13.5" customHeight="1">
      <c r="B28" s="124" t="s">
        <v>107</v>
      </c>
      <c r="C28" s="42"/>
      <c r="D28" s="126"/>
      <c r="E28" s="112">
        <f>$D$9</f>
        <v>6369</v>
      </c>
      <c r="F28" s="112">
        <f>E28-D32</f>
        <v>5002</v>
      </c>
      <c r="G28" s="126"/>
      <c r="H28" s="112">
        <f>$G$9</f>
        <v>4274</v>
      </c>
      <c r="I28" s="112">
        <f>H28-G32</f>
        <v>3379</v>
      </c>
      <c r="J28" s="126"/>
      <c r="K28" s="112">
        <f>$J$9</f>
        <v>2094</v>
      </c>
      <c r="L28" s="112">
        <f>K28-J32</f>
        <v>1622</v>
      </c>
    </row>
    <row r="29" spans="2:12" ht="13.5" customHeight="1">
      <c r="B29" s="102"/>
      <c r="C29" s="127" t="s">
        <v>110</v>
      </c>
      <c r="D29" s="129">
        <v>300</v>
      </c>
      <c r="E29" s="113">
        <f>D29/E28*100</f>
        <v>4.7103155911446066</v>
      </c>
      <c r="F29" s="113">
        <f>D29/F28*100</f>
        <v>5.997600959616153</v>
      </c>
      <c r="G29" s="129">
        <v>200</v>
      </c>
      <c r="H29" s="113">
        <f>G29/H28*100</f>
        <v>4.6794571829667762</v>
      </c>
      <c r="I29" s="113">
        <f>G29/I28*100</f>
        <v>5.9189109203906476</v>
      </c>
      <c r="J29" s="129">
        <v>100</v>
      </c>
      <c r="K29" s="113">
        <f>J29/K28*100</f>
        <v>4.7755491881566376</v>
      </c>
      <c r="L29" s="113">
        <f>J29/L28*100</f>
        <v>6.1652281134401976</v>
      </c>
    </row>
    <row r="30" spans="2:12" ht="13.5" customHeight="1">
      <c r="B30" s="102"/>
      <c r="C30" s="130" t="s">
        <v>111</v>
      </c>
      <c r="D30" s="10">
        <v>239</v>
      </c>
      <c r="E30" s="13">
        <f>D30/E28*100</f>
        <v>3.7525514209452036</v>
      </c>
      <c r="F30" s="13">
        <f>D30/F28*100</f>
        <v>4.7780887644942025</v>
      </c>
      <c r="G30" s="10">
        <v>140</v>
      </c>
      <c r="H30" s="13">
        <f>G30/H28*100</f>
        <v>3.2756200280767431</v>
      </c>
      <c r="I30" s="13">
        <f>G30/I28*100</f>
        <v>4.1432376442734533</v>
      </c>
      <c r="J30" s="10">
        <v>99</v>
      </c>
      <c r="K30" s="13">
        <f>J30/K28*100</f>
        <v>4.7277936962750715</v>
      </c>
      <c r="L30" s="13">
        <f>J30/L28*100</f>
        <v>6.1035758323057951</v>
      </c>
    </row>
    <row r="31" spans="2:12" ht="13.5" customHeight="1">
      <c r="B31" s="102"/>
      <c r="C31" s="130" t="s">
        <v>686</v>
      </c>
      <c r="D31" s="10">
        <v>4463</v>
      </c>
      <c r="E31" s="13">
        <f>D31/E28*100</f>
        <v>70.073794944261266</v>
      </c>
      <c r="F31" s="13">
        <f>D31/F28*100</f>
        <v>89.224310275889636</v>
      </c>
      <c r="G31" s="10">
        <v>3039</v>
      </c>
      <c r="H31" s="13">
        <f>G31/H28*100</f>
        <v>71.104351895180159</v>
      </c>
      <c r="I31" s="13">
        <f>G31/I28*100</f>
        <v>89.937851435335901</v>
      </c>
      <c r="J31" s="10">
        <v>1423</v>
      </c>
      <c r="K31" s="13">
        <f>J31/K28*100</f>
        <v>67.95606494746896</v>
      </c>
      <c r="L31" s="13">
        <f>J31/L28*100</f>
        <v>87.731196054254013</v>
      </c>
    </row>
    <row r="32" spans="2:12" ht="13.5" customHeight="1">
      <c r="B32" s="102"/>
      <c r="C32" s="131" t="s">
        <v>0</v>
      </c>
      <c r="D32" s="133">
        <v>1367</v>
      </c>
      <c r="E32" s="114">
        <f>D32/E28*100</f>
        <v>21.463338043648925</v>
      </c>
      <c r="F32" s="115" t="s">
        <v>681</v>
      </c>
      <c r="G32" s="133">
        <v>895</v>
      </c>
      <c r="H32" s="114">
        <f>G32/H28*100</f>
        <v>20.940570893776322</v>
      </c>
      <c r="I32" s="115" t="s">
        <v>681</v>
      </c>
      <c r="J32" s="133">
        <v>472</v>
      </c>
      <c r="K32" s="114">
        <f>J32/K28*100</f>
        <v>22.540592168099334</v>
      </c>
      <c r="L32" s="115" t="s">
        <v>681</v>
      </c>
    </row>
    <row r="33" spans="2:12" ht="13.5" customHeight="1">
      <c r="B33" s="136"/>
      <c r="C33" s="134" t="s">
        <v>459</v>
      </c>
      <c r="D33" s="135">
        <f t="shared" ref="D33:L33" si="4">SUM(D29:D32)</f>
        <v>6369</v>
      </c>
      <c r="E33" s="14">
        <f t="shared" si="4"/>
        <v>100</v>
      </c>
      <c r="F33" s="14">
        <f t="shared" si="4"/>
        <v>99.999999999999986</v>
      </c>
      <c r="G33" s="135">
        <f t="shared" si="4"/>
        <v>4274</v>
      </c>
      <c r="H33" s="14">
        <f t="shared" si="4"/>
        <v>100</v>
      </c>
      <c r="I33" s="14">
        <f t="shared" si="4"/>
        <v>100</v>
      </c>
      <c r="J33" s="135">
        <f t="shared" si="4"/>
        <v>2094</v>
      </c>
      <c r="K33" s="14">
        <f t="shared" si="4"/>
        <v>100.00000000000001</v>
      </c>
      <c r="L33" s="14">
        <f t="shared" si="4"/>
        <v>100</v>
      </c>
    </row>
    <row r="34" spans="2:12" ht="13.5" customHeight="1">
      <c r="B34" s="196" t="s">
        <v>108</v>
      </c>
      <c r="C34" s="42"/>
      <c r="D34" s="126"/>
      <c r="E34" s="112">
        <f>$D$9</f>
        <v>6369</v>
      </c>
      <c r="F34" s="112">
        <f>E34-D38</f>
        <v>5100</v>
      </c>
      <c r="G34" s="126"/>
      <c r="H34" s="112">
        <f>$G$9</f>
        <v>4274</v>
      </c>
      <c r="I34" s="112">
        <f>H34-G38</f>
        <v>3403</v>
      </c>
      <c r="J34" s="126"/>
      <c r="K34" s="112">
        <f>$J$9</f>
        <v>2094</v>
      </c>
      <c r="L34" s="112">
        <f>K34-J38</f>
        <v>1696</v>
      </c>
    </row>
    <row r="35" spans="2:12" ht="13.5" customHeight="1">
      <c r="B35" s="102"/>
      <c r="C35" s="127" t="s">
        <v>110</v>
      </c>
      <c r="D35" s="129">
        <v>334</v>
      </c>
      <c r="E35" s="113">
        <f>D35/E34*100</f>
        <v>5.2441513581409955</v>
      </c>
      <c r="F35" s="113">
        <f>D35/F34*100</f>
        <v>6.5490196078431371</v>
      </c>
      <c r="G35" s="129">
        <v>144</v>
      </c>
      <c r="H35" s="113">
        <f>G35/H34*100</f>
        <v>3.3692091717360788</v>
      </c>
      <c r="I35" s="113">
        <f>G35/I34*100</f>
        <v>4.231560387893035</v>
      </c>
      <c r="J35" s="129">
        <v>190</v>
      </c>
      <c r="K35" s="113">
        <f>J35/K34*100</f>
        <v>9.0735434574976122</v>
      </c>
      <c r="L35" s="113">
        <f>J35/L34*100</f>
        <v>11.202830188679245</v>
      </c>
    </row>
    <row r="36" spans="2:12" ht="13.5" customHeight="1">
      <c r="B36" s="102"/>
      <c r="C36" s="130" t="s">
        <v>111</v>
      </c>
      <c r="D36" s="10">
        <v>168</v>
      </c>
      <c r="E36" s="13">
        <f>D36/E34*100</f>
        <v>2.6377767310409799</v>
      </c>
      <c r="F36" s="13">
        <f>D36/F34*100</f>
        <v>3.2941176470588238</v>
      </c>
      <c r="G36" s="10">
        <v>93</v>
      </c>
      <c r="H36" s="13">
        <f>G36/H34*100</f>
        <v>2.1759475900795509</v>
      </c>
      <c r="I36" s="13">
        <f>G36/I34*100</f>
        <v>2.7328827505142521</v>
      </c>
      <c r="J36" s="10">
        <v>75</v>
      </c>
      <c r="K36" s="13">
        <f>J36/K34*100</f>
        <v>3.5816618911174785</v>
      </c>
      <c r="L36" s="13">
        <f>J36/L34*100</f>
        <v>4.4221698113207548</v>
      </c>
    </row>
    <row r="37" spans="2:12" ht="13.5" customHeight="1">
      <c r="B37" s="102"/>
      <c r="C37" s="130" t="s">
        <v>686</v>
      </c>
      <c r="D37" s="10">
        <v>4598</v>
      </c>
      <c r="E37" s="13">
        <f>D37/E34*100</f>
        <v>72.19343696027633</v>
      </c>
      <c r="F37" s="13">
        <f>D37/F34*100</f>
        <v>90.156862745098039</v>
      </c>
      <c r="G37" s="10">
        <v>3166</v>
      </c>
      <c r="H37" s="13">
        <f>G37/H34*100</f>
        <v>74.075807206364061</v>
      </c>
      <c r="I37" s="13">
        <f>G37/I34*100</f>
        <v>93.03555686159271</v>
      </c>
      <c r="J37" s="10">
        <v>1431</v>
      </c>
      <c r="K37" s="13">
        <f>J37/K34*100</f>
        <v>68.338108882521482</v>
      </c>
      <c r="L37" s="13">
        <f>J37/L34*100</f>
        <v>84.375</v>
      </c>
    </row>
    <row r="38" spans="2:12" ht="13.5" customHeight="1">
      <c r="B38" s="102"/>
      <c r="C38" s="131" t="s">
        <v>0</v>
      </c>
      <c r="D38" s="133">
        <v>1269</v>
      </c>
      <c r="E38" s="114">
        <f>D38/E34*100</f>
        <v>19.924634950541687</v>
      </c>
      <c r="F38" s="115" t="s">
        <v>681</v>
      </c>
      <c r="G38" s="133">
        <v>871</v>
      </c>
      <c r="H38" s="114">
        <f>G38/H34*100</f>
        <v>20.379036031820309</v>
      </c>
      <c r="I38" s="115" t="s">
        <v>681</v>
      </c>
      <c r="J38" s="133">
        <v>398</v>
      </c>
      <c r="K38" s="114">
        <f>J38/K34*100</f>
        <v>19.00668576886342</v>
      </c>
      <c r="L38" s="115" t="s">
        <v>681</v>
      </c>
    </row>
    <row r="39" spans="2:12" ht="13.5" customHeight="1">
      <c r="B39" s="136"/>
      <c r="C39" s="134" t="s">
        <v>459</v>
      </c>
      <c r="D39" s="135">
        <f t="shared" ref="D39:L39" si="5">SUM(D35:D38)</f>
        <v>6369</v>
      </c>
      <c r="E39" s="14">
        <f t="shared" si="5"/>
        <v>99.999999999999986</v>
      </c>
      <c r="F39" s="14">
        <f t="shared" si="5"/>
        <v>100</v>
      </c>
      <c r="G39" s="135">
        <f t="shared" si="5"/>
        <v>4274</v>
      </c>
      <c r="H39" s="14">
        <f t="shared" si="5"/>
        <v>100</v>
      </c>
      <c r="I39" s="14">
        <f t="shared" si="5"/>
        <v>100</v>
      </c>
      <c r="J39" s="135">
        <f t="shared" si="5"/>
        <v>2094</v>
      </c>
      <c r="K39" s="14">
        <f t="shared" si="5"/>
        <v>99.999999999999986</v>
      </c>
      <c r="L39" s="14">
        <f t="shared" si="5"/>
        <v>100</v>
      </c>
    </row>
    <row r="40" spans="2:12" ht="13.5" customHeight="1">
      <c r="B40" s="124" t="s">
        <v>109</v>
      </c>
      <c r="C40" s="42"/>
      <c r="D40" s="126"/>
      <c r="E40" s="112">
        <f>$D$9</f>
        <v>6369</v>
      </c>
      <c r="F40" s="112">
        <f>E40-D44</f>
        <v>4952</v>
      </c>
      <c r="G40" s="126"/>
      <c r="H40" s="112">
        <f>$G$9</f>
        <v>4274</v>
      </c>
      <c r="I40" s="112">
        <f>H40-G44</f>
        <v>3329</v>
      </c>
      <c r="J40" s="126"/>
      <c r="K40" s="112">
        <f>$J$9</f>
        <v>2094</v>
      </c>
      <c r="L40" s="112">
        <f>K40-J44</f>
        <v>1622</v>
      </c>
    </row>
    <row r="41" spans="2:12" ht="13.5" customHeight="1">
      <c r="B41" s="102"/>
      <c r="C41" s="127" t="s">
        <v>110</v>
      </c>
      <c r="D41" s="129">
        <v>103</v>
      </c>
      <c r="E41" s="113">
        <f>D41/E40*100</f>
        <v>1.6172083529596482</v>
      </c>
      <c r="F41" s="113">
        <f>D41/F40*100</f>
        <v>2.0799676898222939</v>
      </c>
      <c r="G41" s="129">
        <v>34</v>
      </c>
      <c r="H41" s="113">
        <f>G41/H40*100</f>
        <v>0.79550772110435186</v>
      </c>
      <c r="I41" s="113">
        <f>G41/I40*100</f>
        <v>1.0213277260438569</v>
      </c>
      <c r="J41" s="129">
        <v>69</v>
      </c>
      <c r="K41" s="113">
        <f>J41/K40*100</f>
        <v>3.2951289398280799</v>
      </c>
      <c r="L41" s="113">
        <f>J41/L40*100</f>
        <v>4.2540073982737363</v>
      </c>
    </row>
    <row r="42" spans="2:12" ht="13.5" customHeight="1">
      <c r="B42" s="102"/>
      <c r="C42" s="130" t="s">
        <v>111</v>
      </c>
      <c r="D42" s="10">
        <v>43</v>
      </c>
      <c r="E42" s="13">
        <f>D42/E40*100</f>
        <v>0.67514523473072696</v>
      </c>
      <c r="F42" s="13">
        <f>D42/F40*100</f>
        <v>0.86833602584814218</v>
      </c>
      <c r="G42" s="10">
        <v>21</v>
      </c>
      <c r="H42" s="13">
        <f>G42/H40*100</f>
        <v>0.49134300421151145</v>
      </c>
      <c r="I42" s="13">
        <f>G42/I40*100</f>
        <v>0.63082006608591168</v>
      </c>
      <c r="J42" s="10">
        <v>22</v>
      </c>
      <c r="K42" s="13">
        <f>J42/K40*100</f>
        <v>1.0506208213944603</v>
      </c>
      <c r="L42" s="13">
        <f>J42/L40*100</f>
        <v>1.3563501849568433</v>
      </c>
    </row>
    <row r="43" spans="2:12" ht="13.5" customHeight="1">
      <c r="B43" s="102"/>
      <c r="C43" s="130" t="s">
        <v>686</v>
      </c>
      <c r="D43" s="10">
        <v>4806</v>
      </c>
      <c r="E43" s="13">
        <f>D43/E40*100</f>
        <v>75.459255770136608</v>
      </c>
      <c r="F43" s="13">
        <f>D43/F40*100</f>
        <v>97.051696284329552</v>
      </c>
      <c r="G43" s="10">
        <v>3274</v>
      </c>
      <c r="H43" s="13">
        <f>G43/H40*100</f>
        <v>76.602714085166127</v>
      </c>
      <c r="I43" s="13">
        <f>G43/I40*100</f>
        <v>98.347852207870233</v>
      </c>
      <c r="J43" s="10">
        <v>1531</v>
      </c>
      <c r="K43" s="13">
        <f>J43/K40*100</f>
        <v>73.113658070678127</v>
      </c>
      <c r="L43" s="13">
        <f>J43/L40*100</f>
        <v>94.389642416769419</v>
      </c>
    </row>
    <row r="44" spans="2:12" ht="13.5" customHeight="1">
      <c r="B44" s="102"/>
      <c r="C44" s="131" t="s">
        <v>0</v>
      </c>
      <c r="D44" s="133">
        <v>1417</v>
      </c>
      <c r="E44" s="114">
        <f>D44/E40*100</f>
        <v>22.248390642173025</v>
      </c>
      <c r="F44" s="115" t="s">
        <v>681</v>
      </c>
      <c r="G44" s="133">
        <v>945</v>
      </c>
      <c r="H44" s="114">
        <f>G44/H40*100</f>
        <v>22.110435189518014</v>
      </c>
      <c r="I44" s="115" t="s">
        <v>681</v>
      </c>
      <c r="J44" s="133">
        <v>472</v>
      </c>
      <c r="K44" s="114">
        <f>J44/K40*100</f>
        <v>22.540592168099334</v>
      </c>
      <c r="L44" s="115" t="s">
        <v>681</v>
      </c>
    </row>
    <row r="45" spans="2:12" ht="13.5" customHeight="1">
      <c r="B45" s="136"/>
      <c r="C45" s="134" t="s">
        <v>459</v>
      </c>
      <c r="D45" s="135">
        <f t="shared" ref="D45:L45" si="6">SUM(D41:D44)</f>
        <v>6369</v>
      </c>
      <c r="E45" s="14">
        <f t="shared" si="6"/>
        <v>100</v>
      </c>
      <c r="F45" s="14">
        <f t="shared" si="6"/>
        <v>99.999999999999986</v>
      </c>
      <c r="G45" s="135">
        <f t="shared" si="6"/>
        <v>4274</v>
      </c>
      <c r="H45" s="14">
        <f t="shared" si="6"/>
        <v>100</v>
      </c>
      <c r="I45" s="14">
        <f t="shared" si="6"/>
        <v>100</v>
      </c>
      <c r="J45" s="135">
        <f t="shared" si="6"/>
        <v>2094</v>
      </c>
      <c r="K45" s="14">
        <f t="shared" si="6"/>
        <v>100</v>
      </c>
      <c r="L45" s="14">
        <f t="shared" si="6"/>
        <v>100</v>
      </c>
    </row>
    <row r="46" spans="2:12" ht="13.5" customHeight="1">
      <c r="B46" s="124" t="s">
        <v>587</v>
      </c>
      <c r="C46" s="42"/>
      <c r="D46" s="126"/>
      <c r="E46" s="112">
        <f>$D$9</f>
        <v>6369</v>
      </c>
      <c r="F46" s="112">
        <f>E46-D50</f>
        <v>4979</v>
      </c>
      <c r="G46" s="126"/>
      <c r="H46" s="112">
        <f>$G$9</f>
        <v>4274</v>
      </c>
      <c r="I46" s="112">
        <f>H46-G50</f>
        <v>3349</v>
      </c>
      <c r="J46" s="126"/>
      <c r="K46" s="112">
        <f>$J$9</f>
        <v>2094</v>
      </c>
      <c r="L46" s="112">
        <f>K46-J50</f>
        <v>1629</v>
      </c>
    </row>
    <row r="47" spans="2:12" ht="13.5" customHeight="1">
      <c r="B47" s="102"/>
      <c r="C47" s="127" t="s">
        <v>110</v>
      </c>
      <c r="D47" s="129">
        <v>49</v>
      </c>
      <c r="E47" s="113">
        <f>D47/E46*100</f>
        <v>0.76935154655361915</v>
      </c>
      <c r="F47" s="113">
        <f>D47/F46*100</f>
        <v>0.98413336011247232</v>
      </c>
      <c r="G47" s="129">
        <v>33</v>
      </c>
      <c r="H47" s="113">
        <f>G47/H46*100</f>
        <v>0.77211043518951805</v>
      </c>
      <c r="I47" s="113">
        <f>G47/I46*100</f>
        <v>0.98536876679605856</v>
      </c>
      <c r="J47" s="129">
        <v>16</v>
      </c>
      <c r="K47" s="113">
        <f>J47/K46*100</f>
        <v>0.76408787010506207</v>
      </c>
      <c r="L47" s="113">
        <f>J47/L46*100</f>
        <v>0.98219766728054014</v>
      </c>
    </row>
    <row r="48" spans="2:12" ht="13.5" customHeight="1">
      <c r="B48" s="102"/>
      <c r="C48" s="130" t="s">
        <v>111</v>
      </c>
      <c r="D48" s="10">
        <v>272</v>
      </c>
      <c r="E48" s="13">
        <f>D48/E46*100</f>
        <v>4.2706861359711104</v>
      </c>
      <c r="F48" s="13">
        <f>D48/F46*100</f>
        <v>5.4629443663386219</v>
      </c>
      <c r="G48" s="10">
        <v>151</v>
      </c>
      <c r="H48" s="13">
        <f>G48/H46*100</f>
        <v>3.532990173139916</v>
      </c>
      <c r="I48" s="13">
        <f>G48/I46*100</f>
        <v>4.5088085995819647</v>
      </c>
      <c r="J48" s="10">
        <v>121</v>
      </c>
      <c r="K48" s="13">
        <f>J48/K46*100</f>
        <v>5.7784145176695318</v>
      </c>
      <c r="L48" s="13">
        <f>J48/L46*100</f>
        <v>7.4278698588090855</v>
      </c>
    </row>
    <row r="49" spans="2:12" ht="13.5" customHeight="1">
      <c r="B49" s="102"/>
      <c r="C49" s="130" t="s">
        <v>686</v>
      </c>
      <c r="D49" s="10">
        <v>4658</v>
      </c>
      <c r="E49" s="13">
        <f>D49/E46*100</f>
        <v>73.13550007850526</v>
      </c>
      <c r="F49" s="13">
        <f>D49/F46*100</f>
        <v>93.552922273548916</v>
      </c>
      <c r="G49" s="10">
        <v>3165</v>
      </c>
      <c r="H49" s="13">
        <f>G49/H46*100</f>
        <v>74.052409920449222</v>
      </c>
      <c r="I49" s="13">
        <f>G49/I46*100</f>
        <v>94.505822633621975</v>
      </c>
      <c r="J49" s="10">
        <v>1492</v>
      </c>
      <c r="K49" s="13">
        <f>J49/K46*100</f>
        <v>71.251193887297035</v>
      </c>
      <c r="L49" s="13">
        <f>J49/L46*100</f>
        <v>91.58993247391038</v>
      </c>
    </row>
    <row r="50" spans="2:12" ht="13.5" customHeight="1">
      <c r="B50" s="102"/>
      <c r="C50" s="131" t="s">
        <v>0</v>
      </c>
      <c r="D50" s="133">
        <v>1390</v>
      </c>
      <c r="E50" s="114">
        <f>D50/E46*100</f>
        <v>21.82446223897001</v>
      </c>
      <c r="F50" s="115" t="s">
        <v>681</v>
      </c>
      <c r="G50" s="133">
        <v>925</v>
      </c>
      <c r="H50" s="114">
        <f>G50/H46*100</f>
        <v>21.642489471221339</v>
      </c>
      <c r="I50" s="115" t="s">
        <v>681</v>
      </c>
      <c r="J50" s="133">
        <v>465</v>
      </c>
      <c r="K50" s="114">
        <f>J50/K46*100</f>
        <v>22.206303724928368</v>
      </c>
      <c r="L50" s="115" t="s">
        <v>681</v>
      </c>
    </row>
    <row r="51" spans="2:12" ht="13.5" customHeight="1">
      <c r="B51" s="136"/>
      <c r="C51" s="134" t="s">
        <v>459</v>
      </c>
      <c r="D51" s="135">
        <f t="shared" ref="D51:L51" si="7">SUM(D47:D50)</f>
        <v>6369</v>
      </c>
      <c r="E51" s="14">
        <f t="shared" si="7"/>
        <v>100</v>
      </c>
      <c r="F51" s="14">
        <f t="shared" si="7"/>
        <v>100.00000000000001</v>
      </c>
      <c r="G51" s="135">
        <f t="shared" si="7"/>
        <v>4274</v>
      </c>
      <c r="H51" s="14">
        <f t="shared" si="7"/>
        <v>100</v>
      </c>
      <c r="I51" s="14">
        <f t="shared" si="7"/>
        <v>100</v>
      </c>
      <c r="J51" s="135">
        <f t="shared" si="7"/>
        <v>2094</v>
      </c>
      <c r="K51" s="14">
        <f t="shared" si="7"/>
        <v>100</v>
      </c>
      <c r="L51" s="14">
        <f t="shared" si="7"/>
        <v>100</v>
      </c>
    </row>
    <row r="52" spans="2:12" ht="13.5" customHeight="1">
      <c r="B52" s="124" t="s">
        <v>588</v>
      </c>
      <c r="C52" s="42"/>
      <c r="D52" s="126"/>
      <c r="E52" s="112">
        <f>$D$9</f>
        <v>6369</v>
      </c>
      <c r="F52" s="112">
        <f>E52-D56</f>
        <v>4963</v>
      </c>
      <c r="G52" s="126"/>
      <c r="H52" s="112">
        <f>$G$9</f>
        <v>4274</v>
      </c>
      <c r="I52" s="112">
        <f>H52-G56</f>
        <v>3339</v>
      </c>
      <c r="J52" s="126"/>
      <c r="K52" s="112">
        <f>$J$9</f>
        <v>2094</v>
      </c>
      <c r="L52" s="112">
        <f>K52-J56</f>
        <v>1623</v>
      </c>
    </row>
    <row r="53" spans="2:12" ht="13.5" customHeight="1">
      <c r="B53" s="102"/>
      <c r="C53" s="127" t="s">
        <v>110</v>
      </c>
      <c r="D53" s="129">
        <v>50</v>
      </c>
      <c r="E53" s="113">
        <f>D53/E52*100</f>
        <v>0.78505259852410103</v>
      </c>
      <c r="F53" s="113">
        <f>D53/F52*100</f>
        <v>1.007455168245013</v>
      </c>
      <c r="G53" s="129">
        <v>32</v>
      </c>
      <c r="H53" s="113">
        <f>G53/H52*100</f>
        <v>0.74871314927468413</v>
      </c>
      <c r="I53" s="113">
        <f>G53/I52*100</f>
        <v>0.95837076969152446</v>
      </c>
      <c r="J53" s="129">
        <v>18</v>
      </c>
      <c r="K53" s="113">
        <f>J53/K52*100</f>
        <v>0.8595988538681949</v>
      </c>
      <c r="L53" s="113">
        <f>J53/L52*100</f>
        <v>1.1090573012939002</v>
      </c>
    </row>
    <row r="54" spans="2:12" ht="13.5" customHeight="1">
      <c r="B54" s="102"/>
      <c r="C54" s="130" t="s">
        <v>111</v>
      </c>
      <c r="D54" s="10">
        <v>100</v>
      </c>
      <c r="E54" s="13">
        <f>D54/E52*100</f>
        <v>1.5701051970482021</v>
      </c>
      <c r="F54" s="13">
        <f>D54/F52*100</f>
        <v>2.014910336490026</v>
      </c>
      <c r="G54" s="10">
        <v>60</v>
      </c>
      <c r="H54" s="13">
        <f>G54/H52*100</f>
        <v>1.4038371548900328</v>
      </c>
      <c r="I54" s="13">
        <f>G54/I52*100</f>
        <v>1.7969451931716083</v>
      </c>
      <c r="J54" s="10">
        <v>40</v>
      </c>
      <c r="K54" s="13">
        <f>J54/K52*100</f>
        <v>1.9102196752626552</v>
      </c>
      <c r="L54" s="13">
        <f>J54/L52*100</f>
        <v>2.4645717806531113</v>
      </c>
    </row>
    <row r="55" spans="2:12" ht="13.5" customHeight="1">
      <c r="B55" s="102"/>
      <c r="C55" s="130" t="s">
        <v>686</v>
      </c>
      <c r="D55" s="10">
        <v>4813</v>
      </c>
      <c r="E55" s="13">
        <f>D55/E52*100</f>
        <v>75.569163133929976</v>
      </c>
      <c r="F55" s="13">
        <f>D55/F52*100</f>
        <v>96.977634495264965</v>
      </c>
      <c r="G55" s="10">
        <v>3247</v>
      </c>
      <c r="H55" s="13">
        <f>G55/H52*100</f>
        <v>75.970987365465604</v>
      </c>
      <c r="I55" s="13">
        <f>G55/I52*100</f>
        <v>97.244684037136864</v>
      </c>
      <c r="J55" s="10">
        <v>1565</v>
      </c>
      <c r="K55" s="13">
        <f>J55/K52*100</f>
        <v>74.737344794651378</v>
      </c>
      <c r="L55" s="13">
        <f>J55/L52*100</f>
        <v>96.426370918052982</v>
      </c>
    </row>
    <row r="56" spans="2:12" ht="13.5" customHeight="1">
      <c r="B56" s="102"/>
      <c r="C56" s="131" t="s">
        <v>0</v>
      </c>
      <c r="D56" s="133">
        <v>1406</v>
      </c>
      <c r="E56" s="114">
        <f>D56/E52*100</f>
        <v>22.075679070497721</v>
      </c>
      <c r="F56" s="115" t="s">
        <v>681</v>
      </c>
      <c r="G56" s="133">
        <v>935</v>
      </c>
      <c r="H56" s="114">
        <f>G56/H52*100</f>
        <v>21.876462330369677</v>
      </c>
      <c r="I56" s="115" t="s">
        <v>681</v>
      </c>
      <c r="J56" s="133">
        <v>471</v>
      </c>
      <c r="K56" s="114">
        <f>J56/K52*100</f>
        <v>22.492836676217763</v>
      </c>
      <c r="L56" s="115" t="s">
        <v>681</v>
      </c>
    </row>
    <row r="57" spans="2:12" ht="13.5" customHeight="1">
      <c r="B57" s="136"/>
      <c r="C57" s="134" t="s">
        <v>459</v>
      </c>
      <c r="D57" s="135">
        <f t="shared" ref="D57:L57" si="8">SUM(D53:D56)</f>
        <v>6369</v>
      </c>
      <c r="E57" s="14">
        <f t="shared" si="8"/>
        <v>100</v>
      </c>
      <c r="F57" s="14">
        <f t="shared" si="8"/>
        <v>100</v>
      </c>
      <c r="G57" s="135">
        <f t="shared" si="8"/>
        <v>4274</v>
      </c>
      <c r="H57" s="14">
        <f t="shared" si="8"/>
        <v>100</v>
      </c>
      <c r="I57" s="14">
        <f t="shared" si="8"/>
        <v>100</v>
      </c>
      <c r="J57" s="135">
        <f t="shared" si="8"/>
        <v>2094</v>
      </c>
      <c r="K57" s="14">
        <f t="shared" si="8"/>
        <v>99.999999999999986</v>
      </c>
      <c r="L57" s="14">
        <f t="shared" si="8"/>
        <v>100</v>
      </c>
    </row>
    <row r="58" spans="2:12" ht="13.5" customHeight="1">
      <c r="B58" s="124" t="s">
        <v>589</v>
      </c>
      <c r="C58" s="42"/>
      <c r="D58" s="126"/>
      <c r="E58" s="112">
        <f>$D$9</f>
        <v>6369</v>
      </c>
      <c r="F58" s="112">
        <f>E58-D62</f>
        <v>4992</v>
      </c>
      <c r="G58" s="126"/>
      <c r="H58" s="112">
        <f>$G$9</f>
        <v>4274</v>
      </c>
      <c r="I58" s="112">
        <f>H58-G62</f>
        <v>3356</v>
      </c>
      <c r="J58" s="126"/>
      <c r="K58" s="112">
        <f>$J$9</f>
        <v>2094</v>
      </c>
      <c r="L58" s="112">
        <f>K58-J62</f>
        <v>1635</v>
      </c>
    </row>
    <row r="59" spans="2:12" ht="13.5" customHeight="1">
      <c r="B59" s="102"/>
      <c r="C59" s="127" t="s">
        <v>110</v>
      </c>
      <c r="D59" s="129">
        <v>250</v>
      </c>
      <c r="E59" s="113">
        <f>D59/E58*100</f>
        <v>3.9252629926205054</v>
      </c>
      <c r="F59" s="113">
        <f>D59/F58*100</f>
        <v>5.0080128205128212</v>
      </c>
      <c r="G59" s="129">
        <v>153</v>
      </c>
      <c r="H59" s="113">
        <f>G59/H58*100</f>
        <v>3.5797847449695839</v>
      </c>
      <c r="I59" s="113">
        <f>G59/I58*100</f>
        <v>4.5589988081048869</v>
      </c>
      <c r="J59" s="129">
        <v>97</v>
      </c>
      <c r="K59" s="113">
        <f>J59/K58*100</f>
        <v>4.6322827125119392</v>
      </c>
      <c r="L59" s="113">
        <f>J59/L58*100</f>
        <v>5.9327217125382266</v>
      </c>
    </row>
    <row r="60" spans="2:12" ht="13.5" customHeight="1">
      <c r="B60" s="102"/>
      <c r="C60" s="130" t="s">
        <v>111</v>
      </c>
      <c r="D60" s="10">
        <v>233</v>
      </c>
      <c r="E60" s="13">
        <f>D60/E58*100</f>
        <v>3.6583451091223114</v>
      </c>
      <c r="F60" s="13">
        <f>D60/F58*100</f>
        <v>4.6674679487179489</v>
      </c>
      <c r="G60" s="10">
        <v>148</v>
      </c>
      <c r="H60" s="13">
        <f>G60/H58*100</f>
        <v>3.4627983153954141</v>
      </c>
      <c r="I60" s="13">
        <f>G60/I58*100</f>
        <v>4.410011918951132</v>
      </c>
      <c r="J60" s="10">
        <v>85</v>
      </c>
      <c r="K60" s="13">
        <f>J60/K58*100</f>
        <v>4.059216809933142</v>
      </c>
      <c r="L60" s="13">
        <f>J60/L58*100</f>
        <v>5.1987767584097861</v>
      </c>
    </row>
    <row r="61" spans="2:12" ht="13.5" customHeight="1">
      <c r="B61" s="102"/>
      <c r="C61" s="130" t="s">
        <v>686</v>
      </c>
      <c r="D61" s="10">
        <v>4509</v>
      </c>
      <c r="E61" s="13">
        <f>D61/E58*100</f>
        <v>70.79604333490343</v>
      </c>
      <c r="F61" s="13">
        <f>D61/F58*100</f>
        <v>90.324519230769226</v>
      </c>
      <c r="G61" s="10">
        <v>3055</v>
      </c>
      <c r="H61" s="13">
        <f>G61/H58*100</f>
        <v>71.478708469817491</v>
      </c>
      <c r="I61" s="13">
        <f>G61/I58*100</f>
        <v>91.030989272943984</v>
      </c>
      <c r="J61" s="10">
        <v>1453</v>
      </c>
      <c r="K61" s="13">
        <f>J61/K58*100</f>
        <v>69.388729703915956</v>
      </c>
      <c r="L61" s="13">
        <f>J61/L58*100</f>
        <v>88.868501529051997</v>
      </c>
    </row>
    <row r="62" spans="2:12" ht="13.5" customHeight="1">
      <c r="B62" s="102"/>
      <c r="C62" s="131" t="s">
        <v>0</v>
      </c>
      <c r="D62" s="133">
        <v>1377</v>
      </c>
      <c r="E62" s="114">
        <f>D62/E58*100</f>
        <v>21.620348563353744</v>
      </c>
      <c r="F62" s="115" t="s">
        <v>681</v>
      </c>
      <c r="G62" s="133">
        <v>918</v>
      </c>
      <c r="H62" s="114">
        <f>G62/H58*100</f>
        <v>21.478708469817501</v>
      </c>
      <c r="I62" s="115" t="s">
        <v>681</v>
      </c>
      <c r="J62" s="133">
        <v>459</v>
      </c>
      <c r="K62" s="114">
        <f>J62/K58*100</f>
        <v>21.91977077363897</v>
      </c>
      <c r="L62" s="115" t="s">
        <v>681</v>
      </c>
    </row>
    <row r="63" spans="2:12" ht="13.5" customHeight="1">
      <c r="B63" s="136"/>
      <c r="C63" s="134" t="s">
        <v>459</v>
      </c>
      <c r="D63" s="135">
        <f t="shared" ref="D63:L63" si="9">SUM(D59:D62)</f>
        <v>6369</v>
      </c>
      <c r="E63" s="14">
        <f t="shared" si="9"/>
        <v>99.999999999999986</v>
      </c>
      <c r="F63" s="14">
        <f t="shared" si="9"/>
        <v>100</v>
      </c>
      <c r="G63" s="135">
        <f t="shared" si="9"/>
        <v>4274</v>
      </c>
      <c r="H63" s="14">
        <f t="shared" si="9"/>
        <v>100</v>
      </c>
      <c r="I63" s="14">
        <f t="shared" si="9"/>
        <v>100</v>
      </c>
      <c r="J63" s="135">
        <f t="shared" si="9"/>
        <v>2094</v>
      </c>
      <c r="K63" s="14">
        <f t="shared" si="9"/>
        <v>100.00000000000001</v>
      </c>
      <c r="L63" s="14">
        <f t="shared" si="9"/>
        <v>100.00000000000001</v>
      </c>
    </row>
    <row r="64" spans="2:12" ht="13.5" customHeight="1">
      <c r="B64" s="124" t="s">
        <v>590</v>
      </c>
      <c r="C64" s="42"/>
      <c r="D64" s="126"/>
      <c r="E64" s="112">
        <f>$D$9</f>
        <v>6369</v>
      </c>
      <c r="F64" s="112">
        <f>E64-D68</f>
        <v>4958</v>
      </c>
      <c r="G64" s="126"/>
      <c r="H64" s="112">
        <f>$G$9</f>
        <v>4274</v>
      </c>
      <c r="I64" s="112">
        <f>H64-G68</f>
        <v>3340</v>
      </c>
      <c r="J64" s="126"/>
      <c r="K64" s="112">
        <f>$J$9</f>
        <v>2094</v>
      </c>
      <c r="L64" s="112">
        <f>K64-J68</f>
        <v>1617</v>
      </c>
    </row>
    <row r="65" spans="1:12" ht="13.5" customHeight="1">
      <c r="B65" s="102"/>
      <c r="C65" s="127" t="s">
        <v>110</v>
      </c>
      <c r="D65" s="129">
        <v>48</v>
      </c>
      <c r="E65" s="113">
        <f>D65/E64*100</f>
        <v>0.75365049458313704</v>
      </c>
      <c r="F65" s="113">
        <f>D65/F64*100</f>
        <v>0.9681323114158934</v>
      </c>
      <c r="G65" s="129">
        <v>26</v>
      </c>
      <c r="H65" s="113">
        <f>G65/H64*100</f>
        <v>0.60832943378568094</v>
      </c>
      <c r="I65" s="113">
        <f>G65/I64*100</f>
        <v>0.77844311377245512</v>
      </c>
      <c r="J65" s="129">
        <v>22</v>
      </c>
      <c r="K65" s="113">
        <f>J65/K64*100</f>
        <v>1.0506208213944603</v>
      </c>
      <c r="L65" s="113">
        <f>J65/L64*100</f>
        <v>1.3605442176870748</v>
      </c>
    </row>
    <row r="66" spans="1:12" ht="13.5" customHeight="1">
      <c r="B66" s="102"/>
      <c r="C66" s="130" t="s">
        <v>111</v>
      </c>
      <c r="D66" s="10">
        <v>124</v>
      </c>
      <c r="E66" s="13">
        <f>D66/E64*100</f>
        <v>1.9469304443397708</v>
      </c>
      <c r="F66" s="13">
        <f>D66/F64*100</f>
        <v>2.501008471157725</v>
      </c>
      <c r="G66" s="10">
        <v>69</v>
      </c>
      <c r="H66" s="13">
        <f>G66/H64*100</f>
        <v>1.6144127281235376</v>
      </c>
      <c r="I66" s="13">
        <f>G66/I64*100</f>
        <v>2.0658682634730541</v>
      </c>
      <c r="J66" s="10">
        <v>55</v>
      </c>
      <c r="K66" s="13">
        <f>J66/K64*100</f>
        <v>2.6265520534861508</v>
      </c>
      <c r="L66" s="13">
        <f>J66/L64*100</f>
        <v>3.4013605442176873</v>
      </c>
    </row>
    <row r="67" spans="1:12" ht="13.5" customHeight="1">
      <c r="B67" s="102"/>
      <c r="C67" s="130" t="s">
        <v>686</v>
      </c>
      <c r="D67" s="10">
        <v>4786</v>
      </c>
      <c r="E67" s="13">
        <f>D67/E64*100</f>
        <v>75.145234730726969</v>
      </c>
      <c r="F67" s="13">
        <f>D67/F64*100</f>
        <v>96.530859217426382</v>
      </c>
      <c r="G67" s="10">
        <v>3245</v>
      </c>
      <c r="H67" s="13">
        <f>G67/H64*100</f>
        <v>75.924192793635939</v>
      </c>
      <c r="I67" s="13">
        <f>G67/I64*100</f>
        <v>97.155688622754482</v>
      </c>
      <c r="J67" s="10">
        <v>1540</v>
      </c>
      <c r="K67" s="13">
        <f>J67/K64*100</f>
        <v>73.543457497612224</v>
      </c>
      <c r="L67" s="13">
        <f>J67/L64*100</f>
        <v>95.238095238095227</v>
      </c>
    </row>
    <row r="68" spans="1:12" ht="13.5" customHeight="1">
      <c r="B68" s="102"/>
      <c r="C68" s="131" t="s">
        <v>0</v>
      </c>
      <c r="D68" s="133">
        <v>1411</v>
      </c>
      <c r="E68" s="114">
        <f>D68/E64*100</f>
        <v>22.154184330350134</v>
      </c>
      <c r="F68" s="115" t="s">
        <v>681</v>
      </c>
      <c r="G68" s="133">
        <v>934</v>
      </c>
      <c r="H68" s="114">
        <f>G68/H64*100</f>
        <v>21.853065044454841</v>
      </c>
      <c r="I68" s="115" t="s">
        <v>681</v>
      </c>
      <c r="J68" s="133">
        <v>477</v>
      </c>
      <c r="K68" s="114">
        <f>J68/K64*100</f>
        <v>22.779369627507162</v>
      </c>
      <c r="L68" s="115" t="s">
        <v>681</v>
      </c>
    </row>
    <row r="69" spans="1:12" ht="13.5" customHeight="1">
      <c r="B69" s="136"/>
      <c r="C69" s="134" t="s">
        <v>459</v>
      </c>
      <c r="D69" s="135">
        <f t="shared" ref="D69:L69" si="10">SUM(D65:D68)</f>
        <v>6369</v>
      </c>
      <c r="E69" s="14">
        <f t="shared" si="10"/>
        <v>100.00000000000001</v>
      </c>
      <c r="F69" s="14">
        <f t="shared" si="10"/>
        <v>100</v>
      </c>
      <c r="G69" s="135">
        <f t="shared" si="10"/>
        <v>4274</v>
      </c>
      <c r="H69" s="14">
        <f t="shared" si="10"/>
        <v>100</v>
      </c>
      <c r="I69" s="14">
        <f t="shared" si="10"/>
        <v>99.999999999999986</v>
      </c>
      <c r="J69" s="135">
        <f t="shared" si="10"/>
        <v>2094</v>
      </c>
      <c r="K69" s="14">
        <f t="shared" si="10"/>
        <v>100</v>
      </c>
      <c r="L69" s="14">
        <f t="shared" si="10"/>
        <v>99.999999999999986</v>
      </c>
    </row>
    <row r="70" spans="1:12" ht="13.5" customHeight="1">
      <c r="B70" s="124" t="s">
        <v>591</v>
      </c>
      <c r="C70" s="42"/>
      <c r="D70" s="126"/>
      <c r="E70" s="112">
        <f>$D$9</f>
        <v>6369</v>
      </c>
      <c r="F70" s="112">
        <f>E70-D74</f>
        <v>4980</v>
      </c>
      <c r="G70" s="126"/>
      <c r="H70" s="112">
        <f>$G$9</f>
        <v>4274</v>
      </c>
      <c r="I70" s="112">
        <f>H70-G74</f>
        <v>3351</v>
      </c>
      <c r="J70" s="126"/>
      <c r="K70" s="112">
        <f>$J$9</f>
        <v>2094</v>
      </c>
      <c r="L70" s="112">
        <f>K70-J74</f>
        <v>1628</v>
      </c>
    </row>
    <row r="71" spans="1:12" ht="13.5" customHeight="1">
      <c r="B71" s="102"/>
      <c r="C71" s="127" t="s">
        <v>110</v>
      </c>
      <c r="D71" s="129">
        <v>73</v>
      </c>
      <c r="E71" s="113">
        <f>D71/E70*100</f>
        <v>1.1461767938451877</v>
      </c>
      <c r="F71" s="113">
        <f>D71/F70*100</f>
        <v>1.4658634538152611</v>
      </c>
      <c r="G71" s="129">
        <v>42</v>
      </c>
      <c r="H71" s="113">
        <f>G71/H70*100</f>
        <v>0.98268600842302289</v>
      </c>
      <c r="I71" s="113">
        <f>G71/I70*100</f>
        <v>1.2533572068039391</v>
      </c>
      <c r="J71" s="129">
        <v>31</v>
      </c>
      <c r="K71" s="113">
        <f>J71/K70*100</f>
        <v>1.4804202483285578</v>
      </c>
      <c r="L71" s="113">
        <f>J71/L70*100</f>
        <v>1.9041769041769043</v>
      </c>
    </row>
    <row r="72" spans="1:12" ht="13.5" customHeight="1">
      <c r="B72" s="102"/>
      <c r="C72" s="130" t="s">
        <v>111</v>
      </c>
      <c r="D72" s="10">
        <v>326</v>
      </c>
      <c r="E72" s="13">
        <f>D72/E70*100</f>
        <v>5.1185429423771387</v>
      </c>
      <c r="F72" s="13">
        <f>D72/F70*100</f>
        <v>6.5461847389558239</v>
      </c>
      <c r="G72" s="10">
        <v>190</v>
      </c>
      <c r="H72" s="13">
        <f>G72/H70*100</f>
        <v>4.4454843238184365</v>
      </c>
      <c r="I72" s="13">
        <f>G72/I70*100</f>
        <v>5.6699492688749622</v>
      </c>
      <c r="J72" s="10">
        <v>136</v>
      </c>
      <c r="K72" s="13">
        <f>J72/K70*100</f>
        <v>6.4947468958930274</v>
      </c>
      <c r="L72" s="13">
        <f>J72/L70*100</f>
        <v>8.3538083538083541</v>
      </c>
    </row>
    <row r="73" spans="1:12" ht="13.5" customHeight="1">
      <c r="B73" s="102"/>
      <c r="C73" s="130" t="s">
        <v>686</v>
      </c>
      <c r="D73" s="10">
        <v>4581</v>
      </c>
      <c r="E73" s="13">
        <f>D73/E70*100</f>
        <v>71.926519076778135</v>
      </c>
      <c r="F73" s="13">
        <f>D73/F70*100</f>
        <v>91.987951807228924</v>
      </c>
      <c r="G73" s="10">
        <v>3119</v>
      </c>
      <c r="H73" s="13">
        <f>G73/H70*100</f>
        <v>72.976134768366876</v>
      </c>
      <c r="I73" s="13">
        <f>G73/I70*100</f>
        <v>93.076693524321101</v>
      </c>
      <c r="J73" s="10">
        <v>1461</v>
      </c>
      <c r="K73" s="13">
        <f>J73/K70*100</f>
        <v>69.770773638968492</v>
      </c>
      <c r="L73" s="13">
        <f>J73/L70*100</f>
        <v>89.742014742014746</v>
      </c>
    </row>
    <row r="74" spans="1:12" ht="13.5" customHeight="1">
      <c r="B74" s="102"/>
      <c r="C74" s="131" t="s">
        <v>0</v>
      </c>
      <c r="D74" s="133">
        <v>1389</v>
      </c>
      <c r="E74" s="114">
        <f>D74/E70*100</f>
        <v>21.808761186999529</v>
      </c>
      <c r="F74" s="115" t="s">
        <v>681</v>
      </c>
      <c r="G74" s="133">
        <v>923</v>
      </c>
      <c r="H74" s="114">
        <f>G74/H70*100</f>
        <v>21.59569489939167</v>
      </c>
      <c r="I74" s="115" t="s">
        <v>682</v>
      </c>
      <c r="J74" s="133">
        <v>466</v>
      </c>
      <c r="K74" s="114">
        <f>J74/K70*100</f>
        <v>22.254059216809932</v>
      </c>
      <c r="L74" s="115" t="s">
        <v>681</v>
      </c>
    </row>
    <row r="75" spans="1:12" ht="13.5" customHeight="1">
      <c r="B75" s="136"/>
      <c r="C75" s="134" t="s">
        <v>459</v>
      </c>
      <c r="D75" s="135">
        <f t="shared" ref="D75:L75" si="11">SUM(D71:D74)</f>
        <v>6369</v>
      </c>
      <c r="E75" s="14">
        <f t="shared" si="11"/>
        <v>100</v>
      </c>
      <c r="F75" s="14">
        <f t="shared" si="11"/>
        <v>100.00000000000001</v>
      </c>
      <c r="G75" s="135">
        <f t="shared" si="11"/>
        <v>4274</v>
      </c>
      <c r="H75" s="14">
        <f t="shared" si="11"/>
        <v>100.00000000000001</v>
      </c>
      <c r="I75" s="14">
        <f t="shared" si="11"/>
        <v>100</v>
      </c>
      <c r="J75" s="135">
        <f t="shared" si="11"/>
        <v>2094</v>
      </c>
      <c r="K75" s="14">
        <f t="shared" si="11"/>
        <v>100.00000000000001</v>
      </c>
      <c r="L75" s="14">
        <f t="shared" si="11"/>
        <v>100</v>
      </c>
    </row>
    <row r="76" spans="1:12" ht="15" customHeight="1">
      <c r="B76" s="169" t="s">
        <v>697</v>
      </c>
      <c r="C76" s="32"/>
      <c r="D76" s="58">
        <v>4323</v>
      </c>
      <c r="E76" s="104">
        <v>67.875647668393782</v>
      </c>
      <c r="F76" s="142"/>
      <c r="G76" s="58">
        <v>2552</v>
      </c>
      <c r="H76" s="104">
        <v>59.709873654656064</v>
      </c>
      <c r="I76" s="142"/>
      <c r="J76" s="58">
        <v>1770</v>
      </c>
      <c r="K76" s="104">
        <v>84.527220630372497</v>
      </c>
      <c r="L76" s="142"/>
    </row>
    <row r="77" spans="1:12" ht="15" customHeight="1">
      <c r="B77" s="91"/>
      <c r="C77" s="56"/>
      <c r="D77" s="36"/>
      <c r="E77" s="15"/>
      <c r="F77" s="15"/>
      <c r="G77" s="36"/>
      <c r="H77" s="15"/>
      <c r="I77" s="15"/>
      <c r="J77" s="36"/>
      <c r="K77" s="15"/>
      <c r="L77" s="15"/>
    </row>
    <row r="78" spans="1:12" ht="15" customHeight="1">
      <c r="A78" s="1" t="s">
        <v>593</v>
      </c>
      <c r="B78" s="91"/>
      <c r="C78" s="56"/>
      <c r="D78" s="56"/>
      <c r="E78" s="56"/>
      <c r="F78" s="8"/>
      <c r="G78" s="56"/>
      <c r="H78" s="57"/>
      <c r="J78" s="56"/>
      <c r="K78" s="8"/>
    </row>
    <row r="79" spans="1:12" ht="15" customHeight="1">
      <c r="B79" s="72"/>
      <c r="C79" s="73"/>
      <c r="D79" s="31"/>
      <c r="E79" s="103" t="s">
        <v>5</v>
      </c>
      <c r="F79" s="33"/>
      <c r="G79" s="31"/>
      <c r="H79" s="103" t="s">
        <v>62</v>
      </c>
      <c r="I79" s="33"/>
      <c r="J79" s="31"/>
      <c r="K79" s="103" t="s">
        <v>680</v>
      </c>
      <c r="L79" s="33"/>
    </row>
    <row r="80" spans="1:12" ht="21.75">
      <c r="B80" s="95"/>
      <c r="C80" s="123"/>
      <c r="D80" s="59" t="s">
        <v>2</v>
      </c>
      <c r="E80" s="59" t="s">
        <v>3</v>
      </c>
      <c r="F80" s="59" t="s">
        <v>592</v>
      </c>
      <c r="G80" s="59" t="s">
        <v>2</v>
      </c>
      <c r="H80" s="59" t="s">
        <v>3</v>
      </c>
      <c r="I80" s="59" t="s">
        <v>592</v>
      </c>
      <c r="J80" s="59" t="s">
        <v>2</v>
      </c>
      <c r="K80" s="59" t="s">
        <v>3</v>
      </c>
      <c r="L80" s="59" t="s">
        <v>592</v>
      </c>
    </row>
    <row r="81" spans="2:12" ht="15" customHeight="1">
      <c r="B81" s="124" t="s">
        <v>532</v>
      </c>
      <c r="C81" s="42"/>
      <c r="D81" s="126"/>
      <c r="E81" s="112">
        <f>SUM(D$5:D$6)</f>
        <v>2064</v>
      </c>
      <c r="F81" s="112">
        <f>E81-D84</f>
        <v>1895</v>
      </c>
      <c r="G81" s="126"/>
      <c r="H81" s="112">
        <f>SUM(G$5:G$6)</f>
        <v>1152</v>
      </c>
      <c r="I81" s="112">
        <f>H81-G84</f>
        <v>1054</v>
      </c>
      <c r="J81" s="126"/>
      <c r="K81" s="112">
        <f>SUM(J$5:J$6)</f>
        <v>912</v>
      </c>
      <c r="L81" s="112">
        <f>K81-J84</f>
        <v>841</v>
      </c>
    </row>
    <row r="82" spans="2:12" ht="15" customHeight="1">
      <c r="B82" s="102"/>
      <c r="C82" s="127" t="s">
        <v>523</v>
      </c>
      <c r="D82" s="129">
        <v>1766</v>
      </c>
      <c r="E82" s="113">
        <f>D82/E81*100</f>
        <v>85.562015503875969</v>
      </c>
      <c r="F82" s="113">
        <f>D82/F81*100</f>
        <v>93.19261213720317</v>
      </c>
      <c r="G82" s="129">
        <v>980</v>
      </c>
      <c r="H82" s="113">
        <f>G82/H81*100</f>
        <v>85.069444444444443</v>
      </c>
      <c r="I82" s="113">
        <f>G82/I81*100</f>
        <v>92.979127134724862</v>
      </c>
      <c r="J82" s="129">
        <v>786</v>
      </c>
      <c r="K82" s="113">
        <f>J82/K81*100</f>
        <v>86.18421052631578</v>
      </c>
      <c r="L82" s="113">
        <f>J82/L81*100</f>
        <v>93.460166468489888</v>
      </c>
    </row>
    <row r="83" spans="2:12" ht="15" customHeight="1">
      <c r="B83" s="102"/>
      <c r="C83" s="130" t="s">
        <v>112</v>
      </c>
      <c r="D83" s="10">
        <v>129</v>
      </c>
      <c r="E83" s="13">
        <f>D83/E81*100</f>
        <v>6.25</v>
      </c>
      <c r="F83" s="13">
        <f>D83/F81*100</f>
        <v>6.8073878627968334</v>
      </c>
      <c r="G83" s="10">
        <v>74</v>
      </c>
      <c r="H83" s="13">
        <f>G83/H81*100</f>
        <v>6.4236111111111107</v>
      </c>
      <c r="I83" s="13">
        <f>G83/I81*100</f>
        <v>7.020872865275142</v>
      </c>
      <c r="J83" s="10">
        <v>55</v>
      </c>
      <c r="K83" s="13">
        <f>J83/K81*100</f>
        <v>6.0307017543859649</v>
      </c>
      <c r="L83" s="13">
        <f>J83/L81*100</f>
        <v>6.5398335315101068</v>
      </c>
    </row>
    <row r="84" spans="2:12" ht="15" customHeight="1">
      <c r="B84" s="102"/>
      <c r="C84" s="131" t="s">
        <v>0</v>
      </c>
      <c r="D84" s="133">
        <v>169</v>
      </c>
      <c r="E84" s="114">
        <f>D84/E81*100</f>
        <v>8.1879844961240309</v>
      </c>
      <c r="F84" s="115" t="s">
        <v>683</v>
      </c>
      <c r="G84" s="133">
        <v>98</v>
      </c>
      <c r="H84" s="114">
        <f>G84/H81*100</f>
        <v>8.5069444444444446</v>
      </c>
      <c r="I84" s="115" t="s">
        <v>683</v>
      </c>
      <c r="J84" s="133">
        <v>71</v>
      </c>
      <c r="K84" s="114">
        <f>J84/K81*100</f>
        <v>7.7850877192982466</v>
      </c>
      <c r="L84" s="115" t="s">
        <v>683</v>
      </c>
    </row>
    <row r="85" spans="2:12" ht="15" customHeight="1">
      <c r="B85" s="136"/>
      <c r="C85" s="134" t="s">
        <v>459</v>
      </c>
      <c r="D85" s="135">
        <f t="shared" ref="D85:L85" si="12">SUM(D82:D84)</f>
        <v>2064</v>
      </c>
      <c r="E85" s="14">
        <f t="shared" si="12"/>
        <v>100</v>
      </c>
      <c r="F85" s="14">
        <f t="shared" si="12"/>
        <v>100</v>
      </c>
      <c r="G85" s="135">
        <f t="shared" si="12"/>
        <v>1152</v>
      </c>
      <c r="H85" s="14">
        <f t="shared" si="12"/>
        <v>100</v>
      </c>
      <c r="I85" s="14">
        <f t="shared" si="12"/>
        <v>100</v>
      </c>
      <c r="J85" s="135">
        <f t="shared" si="12"/>
        <v>912</v>
      </c>
      <c r="K85" s="14">
        <f t="shared" si="12"/>
        <v>99.999999999999986</v>
      </c>
      <c r="L85" s="14">
        <f t="shared" si="12"/>
        <v>100</v>
      </c>
    </row>
    <row r="86" spans="2:12" ht="15" customHeight="1">
      <c r="B86" s="124" t="s">
        <v>105</v>
      </c>
      <c r="C86" s="42"/>
      <c r="D86" s="126"/>
      <c r="E86" s="112">
        <f>SUM(D$11:D$12)</f>
        <v>2457</v>
      </c>
      <c r="F86" s="112">
        <f>E86-D89</f>
        <v>2207</v>
      </c>
      <c r="G86" s="126"/>
      <c r="H86" s="112">
        <f>SUM(G$11:G$12)</f>
        <v>1360</v>
      </c>
      <c r="I86" s="112">
        <f>H86-G89</f>
        <v>1212</v>
      </c>
      <c r="J86" s="126"/>
      <c r="K86" s="112">
        <f>SUM(J$11:J$12)</f>
        <v>1096</v>
      </c>
      <c r="L86" s="112">
        <f>K86-J89</f>
        <v>994</v>
      </c>
    </row>
    <row r="87" spans="2:12" ht="15" customHeight="1">
      <c r="B87" s="102"/>
      <c r="C87" s="127" t="s">
        <v>523</v>
      </c>
      <c r="D87" s="129">
        <v>2096</v>
      </c>
      <c r="E87" s="113">
        <f>D87/E86*100</f>
        <v>85.307285307285312</v>
      </c>
      <c r="F87" s="113">
        <f>D87/F86*100</f>
        <v>94.970548255550526</v>
      </c>
      <c r="G87" s="129">
        <v>1155</v>
      </c>
      <c r="H87" s="113">
        <f>G87/H86*100</f>
        <v>84.92647058823529</v>
      </c>
      <c r="I87" s="113">
        <f>G87/I86*100</f>
        <v>95.297029702970292</v>
      </c>
      <c r="J87" s="129">
        <v>940</v>
      </c>
      <c r="K87" s="113">
        <f>J87/K86*100</f>
        <v>85.766423357664237</v>
      </c>
      <c r="L87" s="113">
        <f>J87/L86*100</f>
        <v>94.567404426559349</v>
      </c>
    </row>
    <row r="88" spans="2:12" ht="15" customHeight="1">
      <c r="B88" s="102"/>
      <c r="C88" s="130" t="s">
        <v>112</v>
      </c>
      <c r="D88" s="10">
        <v>111</v>
      </c>
      <c r="E88" s="13">
        <f>D88/E86*100</f>
        <v>4.5177045177045176</v>
      </c>
      <c r="F88" s="13">
        <f>D88/F86*100</f>
        <v>5.0294517444494788</v>
      </c>
      <c r="G88" s="10">
        <v>57</v>
      </c>
      <c r="H88" s="13">
        <f>G88/H86*100</f>
        <v>4.1911764705882346</v>
      </c>
      <c r="I88" s="13">
        <f>G88/I86*100</f>
        <v>4.7029702970297027</v>
      </c>
      <c r="J88" s="10">
        <v>54</v>
      </c>
      <c r="K88" s="13">
        <f>J88/K86*100</f>
        <v>4.9270072992700733</v>
      </c>
      <c r="L88" s="13">
        <f>J88/L86*100</f>
        <v>5.4325955734406444</v>
      </c>
    </row>
    <row r="89" spans="2:12" ht="15" customHeight="1">
      <c r="B89" s="102"/>
      <c r="C89" s="131" t="s">
        <v>0</v>
      </c>
      <c r="D89" s="133">
        <v>250</v>
      </c>
      <c r="E89" s="114">
        <f>D89/E86*100</f>
        <v>10.175010175010176</v>
      </c>
      <c r="F89" s="115" t="s">
        <v>683</v>
      </c>
      <c r="G89" s="133">
        <v>148</v>
      </c>
      <c r="H89" s="114">
        <f>G89/H86*100</f>
        <v>10.882352941176471</v>
      </c>
      <c r="I89" s="115" t="s">
        <v>683</v>
      </c>
      <c r="J89" s="133">
        <v>102</v>
      </c>
      <c r="K89" s="114">
        <f>J89/K86*100</f>
        <v>9.3065693430656928</v>
      </c>
      <c r="L89" s="115" t="s">
        <v>683</v>
      </c>
    </row>
    <row r="90" spans="2:12" ht="15" customHeight="1">
      <c r="B90" s="136"/>
      <c r="C90" s="134" t="s">
        <v>459</v>
      </c>
      <c r="D90" s="135">
        <f t="shared" ref="D90:L90" si="13">SUM(D87:D89)</f>
        <v>2457</v>
      </c>
      <c r="E90" s="14">
        <f t="shared" si="13"/>
        <v>100</v>
      </c>
      <c r="F90" s="14">
        <f t="shared" si="13"/>
        <v>100</v>
      </c>
      <c r="G90" s="135">
        <f t="shared" si="13"/>
        <v>1360</v>
      </c>
      <c r="H90" s="14">
        <f t="shared" si="13"/>
        <v>100</v>
      </c>
      <c r="I90" s="14">
        <f t="shared" si="13"/>
        <v>100</v>
      </c>
      <c r="J90" s="135">
        <f t="shared" si="13"/>
        <v>1096</v>
      </c>
      <c r="K90" s="14">
        <f t="shared" si="13"/>
        <v>100</v>
      </c>
      <c r="L90" s="14">
        <f t="shared" si="13"/>
        <v>100</v>
      </c>
    </row>
    <row r="91" spans="2:12" ht="15" customHeight="1">
      <c r="B91" s="124" t="s">
        <v>586</v>
      </c>
      <c r="C91" s="42"/>
      <c r="D91" s="126"/>
      <c r="E91" s="112">
        <f>SUM(D$17:D$18)</f>
        <v>639</v>
      </c>
      <c r="F91" s="112">
        <f>E91-D94</f>
        <v>595</v>
      </c>
      <c r="G91" s="126"/>
      <c r="H91" s="112">
        <f>SUM(G$17:G$18)</f>
        <v>332</v>
      </c>
      <c r="I91" s="112">
        <f>H91-G94</f>
        <v>306</v>
      </c>
      <c r="J91" s="126"/>
      <c r="K91" s="112">
        <f>SUM(J$17:J$18)</f>
        <v>306</v>
      </c>
      <c r="L91" s="112">
        <f>K91-J94</f>
        <v>288</v>
      </c>
    </row>
    <row r="92" spans="2:12" ht="15" customHeight="1">
      <c r="B92" s="102"/>
      <c r="C92" s="127" t="s">
        <v>523</v>
      </c>
      <c r="D92" s="129">
        <v>514</v>
      </c>
      <c r="E92" s="113">
        <f>D92/E91*100</f>
        <v>80.438184663536774</v>
      </c>
      <c r="F92" s="113">
        <f>D92/F91*100</f>
        <v>86.386554621848745</v>
      </c>
      <c r="G92" s="129">
        <v>267</v>
      </c>
      <c r="H92" s="113">
        <f>G92/H91*100</f>
        <v>80.421686746987959</v>
      </c>
      <c r="I92" s="113">
        <f>G92/I91*100</f>
        <v>87.254901960784309</v>
      </c>
      <c r="J92" s="129">
        <v>246</v>
      </c>
      <c r="K92" s="113">
        <f>J92/K91*100</f>
        <v>80.392156862745097</v>
      </c>
      <c r="L92" s="113">
        <f>J92/L91*100</f>
        <v>85.416666666666657</v>
      </c>
    </row>
    <row r="93" spans="2:12" ht="15" customHeight="1">
      <c r="B93" s="102"/>
      <c r="C93" s="130" t="s">
        <v>112</v>
      </c>
      <c r="D93" s="10">
        <v>81</v>
      </c>
      <c r="E93" s="13">
        <f>D93/E91*100</f>
        <v>12.676056338028168</v>
      </c>
      <c r="F93" s="13">
        <f>D93/F91*100</f>
        <v>13.61344537815126</v>
      </c>
      <c r="G93" s="10">
        <v>39</v>
      </c>
      <c r="H93" s="13">
        <f>G93/H91*100</f>
        <v>11.746987951807229</v>
      </c>
      <c r="I93" s="13">
        <f>G93/I91*100</f>
        <v>12.745098039215685</v>
      </c>
      <c r="J93" s="10">
        <v>42</v>
      </c>
      <c r="K93" s="13">
        <f>J93/K91*100</f>
        <v>13.725490196078432</v>
      </c>
      <c r="L93" s="13">
        <f>J93/L91*100</f>
        <v>14.583333333333334</v>
      </c>
    </row>
    <row r="94" spans="2:12" ht="15" customHeight="1">
      <c r="B94" s="102"/>
      <c r="C94" s="131" t="s">
        <v>0</v>
      </c>
      <c r="D94" s="133">
        <v>44</v>
      </c>
      <c r="E94" s="114">
        <f>D94/E91*100</f>
        <v>6.8857589984350547</v>
      </c>
      <c r="F94" s="115" t="s">
        <v>683</v>
      </c>
      <c r="G94" s="133">
        <v>26</v>
      </c>
      <c r="H94" s="114">
        <f>G94/H91*100</f>
        <v>7.8313253012048198</v>
      </c>
      <c r="I94" s="115" t="s">
        <v>683</v>
      </c>
      <c r="J94" s="133">
        <v>18</v>
      </c>
      <c r="K94" s="114">
        <f>J94/K91*100</f>
        <v>5.8823529411764701</v>
      </c>
      <c r="L94" s="115" t="s">
        <v>683</v>
      </c>
    </row>
    <row r="95" spans="2:12" ht="15" customHeight="1">
      <c r="B95" s="136"/>
      <c r="C95" s="134" t="s">
        <v>459</v>
      </c>
      <c r="D95" s="135">
        <f t="shared" ref="D95:L95" si="14">SUM(D92:D94)</f>
        <v>639</v>
      </c>
      <c r="E95" s="14">
        <f t="shared" si="14"/>
        <v>100</v>
      </c>
      <c r="F95" s="14">
        <f t="shared" si="14"/>
        <v>100</v>
      </c>
      <c r="G95" s="135">
        <f t="shared" si="14"/>
        <v>332</v>
      </c>
      <c r="H95" s="14">
        <f t="shared" si="14"/>
        <v>100</v>
      </c>
      <c r="I95" s="14">
        <f t="shared" si="14"/>
        <v>100</v>
      </c>
      <c r="J95" s="135">
        <f t="shared" si="14"/>
        <v>306</v>
      </c>
      <c r="K95" s="14">
        <f t="shared" si="14"/>
        <v>100</v>
      </c>
      <c r="L95" s="14">
        <f t="shared" si="14"/>
        <v>99.999999999999986</v>
      </c>
    </row>
    <row r="96" spans="2:12" ht="15" customHeight="1">
      <c r="B96" s="124" t="s">
        <v>106</v>
      </c>
      <c r="C96" s="42"/>
      <c r="D96" s="126"/>
      <c r="E96" s="112">
        <f>SUM(D$23:D$24)</f>
        <v>2763</v>
      </c>
      <c r="F96" s="112">
        <f>E96-D99</f>
        <v>2513</v>
      </c>
      <c r="G96" s="126"/>
      <c r="H96" s="112">
        <f>SUM(G$23:G$24)</f>
        <v>1631</v>
      </c>
      <c r="I96" s="112">
        <f>H96-G99</f>
        <v>1471</v>
      </c>
      <c r="J96" s="126"/>
      <c r="K96" s="112">
        <f>SUM(J$23:J$24)</f>
        <v>1132</v>
      </c>
      <c r="L96" s="112">
        <f>K96-J99</f>
        <v>1042</v>
      </c>
    </row>
    <row r="97" spans="2:12" ht="15" customHeight="1">
      <c r="B97" s="102"/>
      <c r="C97" s="127" t="s">
        <v>523</v>
      </c>
      <c r="D97" s="129">
        <v>2380</v>
      </c>
      <c r="E97" s="113">
        <f>D97/E96*100</f>
        <v>86.138255519363014</v>
      </c>
      <c r="F97" s="113">
        <f>D97/F96*100</f>
        <v>94.707520891364908</v>
      </c>
      <c r="G97" s="129">
        <v>1389</v>
      </c>
      <c r="H97" s="113">
        <f>G97/H96*100</f>
        <v>85.162477007970566</v>
      </c>
      <c r="I97" s="113">
        <f>G97/I96*100</f>
        <v>94.425560842963975</v>
      </c>
      <c r="J97" s="129">
        <v>991</v>
      </c>
      <c r="K97" s="113">
        <f>J97/K96*100</f>
        <v>87.544169611307424</v>
      </c>
      <c r="L97" s="113">
        <f>J97/L96*100</f>
        <v>95.105566218809983</v>
      </c>
    </row>
    <row r="98" spans="2:12" ht="15" customHeight="1">
      <c r="B98" s="102"/>
      <c r="C98" s="130" t="s">
        <v>112</v>
      </c>
      <c r="D98" s="10">
        <v>133</v>
      </c>
      <c r="E98" s="13">
        <f>D98/E96*100</f>
        <v>4.8136083966702863</v>
      </c>
      <c r="F98" s="13">
        <f>D98/F96*100</f>
        <v>5.2924791086350975</v>
      </c>
      <c r="G98" s="10">
        <v>82</v>
      </c>
      <c r="H98" s="13">
        <f>G98/H96*100</f>
        <v>5.0275904353157568</v>
      </c>
      <c r="I98" s="13">
        <f>G98/I96*100</f>
        <v>5.5744391570360294</v>
      </c>
      <c r="J98" s="10">
        <v>51</v>
      </c>
      <c r="K98" s="13">
        <f>J98/K96*100</f>
        <v>4.5053003533568905</v>
      </c>
      <c r="L98" s="13">
        <f>J98/L96*100</f>
        <v>4.8944337811900187</v>
      </c>
    </row>
    <row r="99" spans="2:12" ht="15" customHeight="1">
      <c r="B99" s="102"/>
      <c r="C99" s="131" t="s">
        <v>0</v>
      </c>
      <c r="D99" s="133">
        <v>250</v>
      </c>
      <c r="E99" s="114">
        <f>D99/E96*100</f>
        <v>9.0481360839667033</v>
      </c>
      <c r="F99" s="115" t="s">
        <v>683</v>
      </c>
      <c r="G99" s="133">
        <v>160</v>
      </c>
      <c r="H99" s="114">
        <f>G99/H96*100</f>
        <v>9.8099325567136724</v>
      </c>
      <c r="I99" s="115" t="s">
        <v>683</v>
      </c>
      <c r="J99" s="133">
        <v>90</v>
      </c>
      <c r="K99" s="114">
        <f>J99/K96*100</f>
        <v>7.9505300353356887</v>
      </c>
      <c r="L99" s="115" t="s">
        <v>683</v>
      </c>
    </row>
    <row r="100" spans="2:12" ht="15" customHeight="1">
      <c r="B100" s="136"/>
      <c r="C100" s="134" t="s">
        <v>459</v>
      </c>
      <c r="D100" s="135">
        <f t="shared" ref="D100:L100" si="15">SUM(D97:D99)</f>
        <v>2763</v>
      </c>
      <c r="E100" s="14">
        <f t="shared" si="15"/>
        <v>100</v>
      </c>
      <c r="F100" s="14">
        <f t="shared" si="15"/>
        <v>100</v>
      </c>
      <c r="G100" s="135">
        <f t="shared" si="15"/>
        <v>1631</v>
      </c>
      <c r="H100" s="14">
        <f t="shared" si="15"/>
        <v>100</v>
      </c>
      <c r="I100" s="14">
        <f t="shared" si="15"/>
        <v>100</v>
      </c>
      <c r="J100" s="135">
        <f t="shared" si="15"/>
        <v>1132</v>
      </c>
      <c r="K100" s="14">
        <f t="shared" si="15"/>
        <v>100</v>
      </c>
      <c r="L100" s="14">
        <f t="shared" si="15"/>
        <v>100</v>
      </c>
    </row>
    <row r="101" spans="2:12" ht="15" customHeight="1">
      <c r="B101" s="124" t="s">
        <v>107</v>
      </c>
      <c r="C101" s="42"/>
      <c r="D101" s="126"/>
      <c r="E101" s="112">
        <f>SUM(D$29:D$30)</f>
        <v>539</v>
      </c>
      <c r="F101" s="112">
        <f>E101-D104</f>
        <v>499</v>
      </c>
      <c r="G101" s="126"/>
      <c r="H101" s="112">
        <f>SUM(G$29:G$30)</f>
        <v>340</v>
      </c>
      <c r="I101" s="112">
        <f>H101-G104</f>
        <v>312</v>
      </c>
      <c r="J101" s="126"/>
      <c r="K101" s="112">
        <f>SUM(J$29:J$30)</f>
        <v>199</v>
      </c>
      <c r="L101" s="112">
        <f>K101-J104</f>
        <v>187</v>
      </c>
    </row>
    <row r="102" spans="2:12" ht="15" customHeight="1">
      <c r="B102" s="102"/>
      <c r="C102" s="127" t="s">
        <v>523</v>
      </c>
      <c r="D102" s="129">
        <v>465</v>
      </c>
      <c r="E102" s="113">
        <f>D102/E101*100</f>
        <v>86.270871985157697</v>
      </c>
      <c r="F102" s="113">
        <f>D102/F101*100</f>
        <v>93.186372745490985</v>
      </c>
      <c r="G102" s="129">
        <v>289</v>
      </c>
      <c r="H102" s="113">
        <f>G102/H101*100</f>
        <v>85</v>
      </c>
      <c r="I102" s="113">
        <f>G102/I101*100</f>
        <v>92.628205128205138</v>
      </c>
      <c r="J102" s="129">
        <v>176</v>
      </c>
      <c r="K102" s="113">
        <f>J102/K101*100</f>
        <v>88.442211055276388</v>
      </c>
      <c r="L102" s="113">
        <f>J102/L101*100</f>
        <v>94.117647058823522</v>
      </c>
    </row>
    <row r="103" spans="2:12" ht="15" customHeight="1">
      <c r="B103" s="102"/>
      <c r="C103" s="130" t="s">
        <v>112</v>
      </c>
      <c r="D103" s="10">
        <v>34</v>
      </c>
      <c r="E103" s="13">
        <f>D103/E101*100</f>
        <v>6.3079777365491658</v>
      </c>
      <c r="F103" s="13">
        <f>D103/F101*100</f>
        <v>6.8136272545090177</v>
      </c>
      <c r="G103" s="10">
        <v>23</v>
      </c>
      <c r="H103" s="13">
        <f>G103/H101*100</f>
        <v>6.7647058823529411</v>
      </c>
      <c r="I103" s="13">
        <f>G103/I101*100</f>
        <v>7.3717948717948723</v>
      </c>
      <c r="J103" s="10">
        <v>11</v>
      </c>
      <c r="K103" s="13">
        <f>J103/K101*100</f>
        <v>5.5276381909547743</v>
      </c>
      <c r="L103" s="13">
        <f>J103/L101*100</f>
        <v>5.8823529411764701</v>
      </c>
    </row>
    <row r="104" spans="2:12" ht="15" customHeight="1">
      <c r="B104" s="102"/>
      <c r="C104" s="131" t="s">
        <v>0</v>
      </c>
      <c r="D104" s="133">
        <v>40</v>
      </c>
      <c r="E104" s="114">
        <f>D104/E101*100</f>
        <v>7.421150278293136</v>
      </c>
      <c r="F104" s="115" t="s">
        <v>683</v>
      </c>
      <c r="G104" s="133">
        <v>28</v>
      </c>
      <c r="H104" s="114">
        <f>G104/H101*100</f>
        <v>8.235294117647058</v>
      </c>
      <c r="I104" s="115" t="s">
        <v>683</v>
      </c>
      <c r="J104" s="133">
        <v>12</v>
      </c>
      <c r="K104" s="114">
        <f>J104/K101*100</f>
        <v>6.0301507537688437</v>
      </c>
      <c r="L104" s="115" t="s">
        <v>683</v>
      </c>
    </row>
    <row r="105" spans="2:12" ht="15" customHeight="1">
      <c r="B105" s="136"/>
      <c r="C105" s="134" t="s">
        <v>459</v>
      </c>
      <c r="D105" s="135">
        <f t="shared" ref="D105:L105" si="16">SUM(D102:D104)</f>
        <v>539</v>
      </c>
      <c r="E105" s="14">
        <f t="shared" si="16"/>
        <v>100</v>
      </c>
      <c r="F105" s="14">
        <f t="shared" si="16"/>
        <v>100</v>
      </c>
      <c r="G105" s="135">
        <f t="shared" si="16"/>
        <v>340</v>
      </c>
      <c r="H105" s="14">
        <f t="shared" si="16"/>
        <v>100</v>
      </c>
      <c r="I105" s="14">
        <f t="shared" si="16"/>
        <v>100.00000000000001</v>
      </c>
      <c r="J105" s="135">
        <f t="shared" si="16"/>
        <v>199</v>
      </c>
      <c r="K105" s="14">
        <f t="shared" si="16"/>
        <v>100</v>
      </c>
      <c r="L105" s="14">
        <f t="shared" si="16"/>
        <v>99.999999999999986</v>
      </c>
    </row>
    <row r="106" spans="2:12" ht="15" customHeight="1">
      <c r="B106" s="124" t="s">
        <v>108</v>
      </c>
      <c r="C106" s="42"/>
      <c r="D106" s="126"/>
      <c r="E106" s="112">
        <f>SUM(D$35:D$36)</f>
        <v>502</v>
      </c>
      <c r="F106" s="112">
        <f>E106-D109</f>
        <v>472</v>
      </c>
      <c r="G106" s="126"/>
      <c r="H106" s="112">
        <f>SUM(G$35:G$36)</f>
        <v>237</v>
      </c>
      <c r="I106" s="112">
        <f>H106-G109</f>
        <v>221</v>
      </c>
      <c r="J106" s="126"/>
      <c r="K106" s="112">
        <f>SUM(J$35:J$36)</f>
        <v>265</v>
      </c>
      <c r="L106" s="112">
        <f>K106-J109</f>
        <v>251</v>
      </c>
    </row>
    <row r="107" spans="2:12" ht="15" customHeight="1">
      <c r="B107" s="102"/>
      <c r="C107" s="127" t="s">
        <v>523</v>
      </c>
      <c r="D107" s="129">
        <v>440</v>
      </c>
      <c r="E107" s="113">
        <f>D107/E106*100</f>
        <v>87.64940239043824</v>
      </c>
      <c r="F107" s="113">
        <f>D107/F106*100</f>
        <v>93.220338983050837</v>
      </c>
      <c r="G107" s="129">
        <v>204</v>
      </c>
      <c r="H107" s="113">
        <f>G107/H106*100</f>
        <v>86.075949367088612</v>
      </c>
      <c r="I107" s="113">
        <f>G107/I106*100</f>
        <v>92.307692307692307</v>
      </c>
      <c r="J107" s="129">
        <v>236</v>
      </c>
      <c r="K107" s="113">
        <f>J107/K106*100</f>
        <v>89.056603773584911</v>
      </c>
      <c r="L107" s="113">
        <f>J107/L106*100</f>
        <v>94.023904382470121</v>
      </c>
    </row>
    <row r="108" spans="2:12" ht="15" customHeight="1">
      <c r="B108" s="102"/>
      <c r="C108" s="130" t="s">
        <v>112</v>
      </c>
      <c r="D108" s="10">
        <v>32</v>
      </c>
      <c r="E108" s="13">
        <f>D108/E106*100</f>
        <v>6.3745019920318722</v>
      </c>
      <c r="F108" s="13">
        <f>D108/F106*100</f>
        <v>6.7796610169491522</v>
      </c>
      <c r="G108" s="10">
        <v>17</v>
      </c>
      <c r="H108" s="13">
        <f>G108/H106*100</f>
        <v>7.1729957805907167</v>
      </c>
      <c r="I108" s="13">
        <f>G108/I106*100</f>
        <v>7.6923076923076925</v>
      </c>
      <c r="J108" s="10">
        <v>15</v>
      </c>
      <c r="K108" s="13">
        <f>J108/K106*100</f>
        <v>5.6603773584905666</v>
      </c>
      <c r="L108" s="13">
        <f>J108/L106*100</f>
        <v>5.9760956175298805</v>
      </c>
    </row>
    <row r="109" spans="2:12" ht="15" customHeight="1">
      <c r="B109" s="102"/>
      <c r="C109" s="131" t="s">
        <v>0</v>
      </c>
      <c r="D109" s="133">
        <v>30</v>
      </c>
      <c r="E109" s="114">
        <f>D109/E106*100</f>
        <v>5.9760956175298805</v>
      </c>
      <c r="F109" s="115" t="s">
        <v>683</v>
      </c>
      <c r="G109" s="133">
        <v>16</v>
      </c>
      <c r="H109" s="114">
        <f>G109/H106*100</f>
        <v>6.7510548523206744</v>
      </c>
      <c r="I109" s="115" t="s">
        <v>683</v>
      </c>
      <c r="J109" s="133">
        <v>14</v>
      </c>
      <c r="K109" s="114">
        <f>J109/K106*100</f>
        <v>5.2830188679245289</v>
      </c>
      <c r="L109" s="115" t="s">
        <v>683</v>
      </c>
    </row>
    <row r="110" spans="2:12" ht="15" customHeight="1">
      <c r="B110" s="136"/>
      <c r="C110" s="134" t="s">
        <v>459</v>
      </c>
      <c r="D110" s="135">
        <f t="shared" ref="D110:L110" si="17">SUM(D107:D109)</f>
        <v>502</v>
      </c>
      <c r="E110" s="14">
        <f t="shared" si="17"/>
        <v>99.999999999999986</v>
      </c>
      <c r="F110" s="14">
        <f t="shared" si="17"/>
        <v>99.999999999999986</v>
      </c>
      <c r="G110" s="135">
        <f t="shared" si="17"/>
        <v>237</v>
      </c>
      <c r="H110" s="14">
        <f t="shared" si="17"/>
        <v>100</v>
      </c>
      <c r="I110" s="14">
        <f t="shared" si="17"/>
        <v>100</v>
      </c>
      <c r="J110" s="135">
        <f t="shared" si="17"/>
        <v>265</v>
      </c>
      <c r="K110" s="14">
        <f t="shared" si="17"/>
        <v>100</v>
      </c>
      <c r="L110" s="14">
        <f t="shared" si="17"/>
        <v>100</v>
      </c>
    </row>
    <row r="111" spans="2:12" ht="15" customHeight="1">
      <c r="B111" s="124" t="s">
        <v>109</v>
      </c>
      <c r="C111" s="42"/>
      <c r="D111" s="126"/>
      <c r="E111" s="112">
        <f>SUM(D$41:D$42)</f>
        <v>146</v>
      </c>
      <c r="F111" s="112">
        <f>E111-D114</f>
        <v>125</v>
      </c>
      <c r="G111" s="126"/>
      <c r="H111" s="112">
        <f>SUM(G$41:G$42)</f>
        <v>55</v>
      </c>
      <c r="I111" s="112">
        <f>H111-G114</f>
        <v>47</v>
      </c>
      <c r="J111" s="126"/>
      <c r="K111" s="112">
        <f>SUM(J$41:J$42)</f>
        <v>91</v>
      </c>
      <c r="L111" s="112">
        <f>K111-J114</f>
        <v>78</v>
      </c>
    </row>
    <row r="112" spans="2:12" ht="15" customHeight="1">
      <c r="B112" s="102"/>
      <c r="C112" s="127" t="s">
        <v>523</v>
      </c>
      <c r="D112" s="129">
        <v>109</v>
      </c>
      <c r="E112" s="113">
        <f>D112/E111*100</f>
        <v>74.657534246575338</v>
      </c>
      <c r="F112" s="113">
        <f>D112/F111*100</f>
        <v>87.2</v>
      </c>
      <c r="G112" s="129">
        <v>40</v>
      </c>
      <c r="H112" s="113">
        <f>G112/H111*100</f>
        <v>72.727272727272734</v>
      </c>
      <c r="I112" s="113">
        <f>G112/I111*100</f>
        <v>85.106382978723403</v>
      </c>
      <c r="J112" s="129">
        <v>69</v>
      </c>
      <c r="K112" s="113">
        <f>J112/K111*100</f>
        <v>75.824175824175825</v>
      </c>
      <c r="L112" s="113">
        <f>J112/L111*100</f>
        <v>88.461538461538453</v>
      </c>
    </row>
    <row r="113" spans="2:12" ht="15" customHeight="1">
      <c r="B113" s="102"/>
      <c r="C113" s="130" t="s">
        <v>112</v>
      </c>
      <c r="D113" s="10">
        <v>16</v>
      </c>
      <c r="E113" s="13">
        <f>D113/E111*100</f>
        <v>10.95890410958904</v>
      </c>
      <c r="F113" s="13">
        <f>D113/F111*100</f>
        <v>12.8</v>
      </c>
      <c r="G113" s="10">
        <v>7</v>
      </c>
      <c r="H113" s="13">
        <f>G113/H111*100</f>
        <v>12.727272727272727</v>
      </c>
      <c r="I113" s="13">
        <f>G113/I111*100</f>
        <v>14.893617021276595</v>
      </c>
      <c r="J113" s="10">
        <v>9</v>
      </c>
      <c r="K113" s="13">
        <f>J113/K111*100</f>
        <v>9.8901098901098905</v>
      </c>
      <c r="L113" s="13">
        <f>J113/L111*100</f>
        <v>11.538461538461538</v>
      </c>
    </row>
    <row r="114" spans="2:12" ht="15" customHeight="1">
      <c r="B114" s="102"/>
      <c r="C114" s="131" t="s">
        <v>0</v>
      </c>
      <c r="D114" s="133">
        <v>21</v>
      </c>
      <c r="E114" s="114">
        <f>D114/E111*100</f>
        <v>14.383561643835616</v>
      </c>
      <c r="F114" s="115" t="s">
        <v>683</v>
      </c>
      <c r="G114" s="133">
        <v>8</v>
      </c>
      <c r="H114" s="114">
        <f>G114/H111*100</f>
        <v>14.545454545454545</v>
      </c>
      <c r="I114" s="115" t="s">
        <v>683</v>
      </c>
      <c r="J114" s="133">
        <v>13</v>
      </c>
      <c r="K114" s="114">
        <f>J114/K111*100</f>
        <v>14.285714285714285</v>
      </c>
      <c r="L114" s="115" t="s">
        <v>683</v>
      </c>
    </row>
    <row r="115" spans="2:12" ht="15" customHeight="1">
      <c r="B115" s="136"/>
      <c r="C115" s="134" t="s">
        <v>459</v>
      </c>
      <c r="D115" s="135">
        <f t="shared" ref="D115:L115" si="18">SUM(D112:D114)</f>
        <v>146</v>
      </c>
      <c r="E115" s="14">
        <f t="shared" si="18"/>
        <v>100</v>
      </c>
      <c r="F115" s="14">
        <f t="shared" si="18"/>
        <v>100</v>
      </c>
      <c r="G115" s="135">
        <f t="shared" si="18"/>
        <v>55</v>
      </c>
      <c r="H115" s="14">
        <f t="shared" si="18"/>
        <v>100.00000000000001</v>
      </c>
      <c r="I115" s="14">
        <f t="shared" si="18"/>
        <v>100</v>
      </c>
      <c r="J115" s="135">
        <f t="shared" si="18"/>
        <v>91</v>
      </c>
      <c r="K115" s="14">
        <f t="shared" si="18"/>
        <v>100</v>
      </c>
      <c r="L115" s="14">
        <f t="shared" si="18"/>
        <v>99.999999999999986</v>
      </c>
    </row>
    <row r="116" spans="2:12" ht="15" customHeight="1">
      <c r="B116" s="124" t="s">
        <v>587</v>
      </c>
      <c r="C116" s="42"/>
      <c r="D116" s="126"/>
      <c r="E116" s="112">
        <f>SUM(D$47:D$48)</f>
        <v>321</v>
      </c>
      <c r="F116" s="112">
        <f>E116-D119</f>
        <v>295</v>
      </c>
      <c r="G116" s="126"/>
      <c r="H116" s="112">
        <f>SUM(G$47:G$48)</f>
        <v>184</v>
      </c>
      <c r="I116" s="112">
        <f>H116-G119</f>
        <v>166</v>
      </c>
      <c r="J116" s="126"/>
      <c r="K116" s="112">
        <f>SUM(J$47:J$48)</f>
        <v>137</v>
      </c>
      <c r="L116" s="112">
        <f>K116-J119</f>
        <v>129</v>
      </c>
    </row>
    <row r="117" spans="2:12" ht="15" customHeight="1">
      <c r="B117" s="102"/>
      <c r="C117" s="127" t="s">
        <v>523</v>
      </c>
      <c r="D117" s="129">
        <v>201</v>
      </c>
      <c r="E117" s="113">
        <f>D117/E116*100</f>
        <v>62.616822429906534</v>
      </c>
      <c r="F117" s="113">
        <f>D117/F116*100</f>
        <v>68.13559322033899</v>
      </c>
      <c r="G117" s="129">
        <v>98</v>
      </c>
      <c r="H117" s="113">
        <f>G117/H116*100</f>
        <v>53.260869565217398</v>
      </c>
      <c r="I117" s="113">
        <f>G117/I116*100</f>
        <v>59.036144578313255</v>
      </c>
      <c r="J117" s="129">
        <v>103</v>
      </c>
      <c r="K117" s="113">
        <f>J117/K116*100</f>
        <v>75.18248175182481</v>
      </c>
      <c r="L117" s="113">
        <f>J117/L116*100</f>
        <v>79.84496124031007</v>
      </c>
    </row>
    <row r="118" spans="2:12" ht="15" customHeight="1">
      <c r="B118" s="102"/>
      <c r="C118" s="130" t="s">
        <v>112</v>
      </c>
      <c r="D118" s="10">
        <v>94</v>
      </c>
      <c r="E118" s="13">
        <f>D118/E116*100</f>
        <v>29.283489096573206</v>
      </c>
      <c r="F118" s="13">
        <f>D118/F116*100</f>
        <v>31.864406779661014</v>
      </c>
      <c r="G118" s="10">
        <v>68</v>
      </c>
      <c r="H118" s="13">
        <f>G118/H116*100</f>
        <v>36.95652173913043</v>
      </c>
      <c r="I118" s="13">
        <f>G118/I116*100</f>
        <v>40.963855421686745</v>
      </c>
      <c r="J118" s="10">
        <v>26</v>
      </c>
      <c r="K118" s="13">
        <f>J118/K116*100</f>
        <v>18.978102189781019</v>
      </c>
      <c r="L118" s="13">
        <f>J118/L116*100</f>
        <v>20.155038759689923</v>
      </c>
    </row>
    <row r="119" spans="2:12" ht="15" customHeight="1">
      <c r="B119" s="102"/>
      <c r="C119" s="131" t="s">
        <v>0</v>
      </c>
      <c r="D119" s="133">
        <v>26</v>
      </c>
      <c r="E119" s="114">
        <f>D119/E116*100</f>
        <v>8.0996884735202492</v>
      </c>
      <c r="F119" s="115" t="s">
        <v>687</v>
      </c>
      <c r="G119" s="133">
        <v>18</v>
      </c>
      <c r="H119" s="114">
        <f>G119/H116*100</f>
        <v>9.7826086956521738</v>
      </c>
      <c r="I119" s="115" t="s">
        <v>687</v>
      </c>
      <c r="J119" s="133">
        <v>8</v>
      </c>
      <c r="K119" s="114">
        <f>J119/K116*100</f>
        <v>5.8394160583941606</v>
      </c>
      <c r="L119" s="115" t="s">
        <v>687</v>
      </c>
    </row>
    <row r="120" spans="2:12" ht="15" customHeight="1">
      <c r="B120" s="136"/>
      <c r="C120" s="134" t="s">
        <v>459</v>
      </c>
      <c r="D120" s="135">
        <f t="shared" ref="D120:L120" si="19">SUM(D117:D119)</f>
        <v>321</v>
      </c>
      <c r="E120" s="14">
        <f t="shared" si="19"/>
        <v>99.999999999999986</v>
      </c>
      <c r="F120" s="14">
        <f t="shared" si="19"/>
        <v>100</v>
      </c>
      <c r="G120" s="135">
        <f t="shared" si="19"/>
        <v>184</v>
      </c>
      <c r="H120" s="14">
        <f t="shared" si="19"/>
        <v>100</v>
      </c>
      <c r="I120" s="14">
        <f t="shared" si="19"/>
        <v>100</v>
      </c>
      <c r="J120" s="135">
        <f t="shared" si="19"/>
        <v>137</v>
      </c>
      <c r="K120" s="14">
        <f t="shared" si="19"/>
        <v>100</v>
      </c>
      <c r="L120" s="14">
        <f t="shared" si="19"/>
        <v>100</v>
      </c>
    </row>
    <row r="121" spans="2:12" ht="15" customHeight="1">
      <c r="B121" s="124" t="s">
        <v>588</v>
      </c>
      <c r="C121" s="42"/>
      <c r="D121" s="126"/>
      <c r="E121" s="112">
        <f>SUM(D$53:D$54)</f>
        <v>150</v>
      </c>
      <c r="F121" s="112">
        <f>E121-D124</f>
        <v>132</v>
      </c>
      <c r="G121" s="126"/>
      <c r="H121" s="112">
        <f>SUM(G$53:G$54)</f>
        <v>92</v>
      </c>
      <c r="I121" s="112">
        <f>H121-G124</f>
        <v>80</v>
      </c>
      <c r="J121" s="126"/>
      <c r="K121" s="112">
        <f>SUM(J$53:J$54)</f>
        <v>58</v>
      </c>
      <c r="L121" s="112">
        <f>K121-J124</f>
        <v>52</v>
      </c>
    </row>
    <row r="122" spans="2:12" ht="15" customHeight="1">
      <c r="B122" s="102"/>
      <c r="C122" s="127" t="s">
        <v>523</v>
      </c>
      <c r="D122" s="129">
        <v>91</v>
      </c>
      <c r="E122" s="113">
        <f>D122/E121*100</f>
        <v>60.666666666666671</v>
      </c>
      <c r="F122" s="113">
        <f>D122/F121*100</f>
        <v>68.939393939393938</v>
      </c>
      <c r="G122" s="129">
        <v>50</v>
      </c>
      <c r="H122" s="113">
        <f>G122/H121*100</f>
        <v>54.347826086956516</v>
      </c>
      <c r="I122" s="113">
        <f>G122/I121*100</f>
        <v>62.5</v>
      </c>
      <c r="J122" s="129">
        <v>41</v>
      </c>
      <c r="K122" s="113">
        <f>J122/K121*100</f>
        <v>70.689655172413794</v>
      </c>
      <c r="L122" s="113">
        <f>J122/L121*100</f>
        <v>78.84615384615384</v>
      </c>
    </row>
    <row r="123" spans="2:12" ht="15" customHeight="1">
      <c r="B123" s="102"/>
      <c r="C123" s="130" t="s">
        <v>112</v>
      </c>
      <c r="D123" s="10">
        <v>41</v>
      </c>
      <c r="E123" s="13">
        <f>D123/E121*100</f>
        <v>27.333333333333332</v>
      </c>
      <c r="F123" s="13">
        <f>D123/F121*100</f>
        <v>31.060606060606062</v>
      </c>
      <c r="G123" s="10">
        <v>30</v>
      </c>
      <c r="H123" s="13">
        <f>G123/H121*100</f>
        <v>32.608695652173914</v>
      </c>
      <c r="I123" s="13">
        <f>G123/I121*100</f>
        <v>37.5</v>
      </c>
      <c r="J123" s="10">
        <v>11</v>
      </c>
      <c r="K123" s="13">
        <f>J123/K121*100</f>
        <v>18.96551724137931</v>
      </c>
      <c r="L123" s="13">
        <f>J123/L121*100</f>
        <v>21.153846153846153</v>
      </c>
    </row>
    <row r="124" spans="2:12" ht="15" customHeight="1">
      <c r="B124" s="102"/>
      <c r="C124" s="131" t="s">
        <v>0</v>
      </c>
      <c r="D124" s="133">
        <v>18</v>
      </c>
      <c r="E124" s="114">
        <f>D124/E121*100</f>
        <v>12</v>
      </c>
      <c r="F124" s="115" t="s">
        <v>687</v>
      </c>
      <c r="G124" s="133">
        <v>12</v>
      </c>
      <c r="H124" s="114">
        <f>G124/H121*100</f>
        <v>13.043478260869565</v>
      </c>
      <c r="I124" s="115" t="s">
        <v>687</v>
      </c>
      <c r="J124" s="133">
        <v>6</v>
      </c>
      <c r="K124" s="114">
        <f>J124/K121*100</f>
        <v>10.344827586206897</v>
      </c>
      <c r="L124" s="115" t="s">
        <v>687</v>
      </c>
    </row>
    <row r="125" spans="2:12" ht="15" customHeight="1">
      <c r="B125" s="136"/>
      <c r="C125" s="134" t="s">
        <v>459</v>
      </c>
      <c r="D125" s="135">
        <f t="shared" ref="D125:L125" si="20">SUM(D122:D124)</f>
        <v>150</v>
      </c>
      <c r="E125" s="14">
        <f t="shared" si="20"/>
        <v>100</v>
      </c>
      <c r="F125" s="14">
        <f t="shared" si="20"/>
        <v>100</v>
      </c>
      <c r="G125" s="135">
        <f t="shared" si="20"/>
        <v>92</v>
      </c>
      <c r="H125" s="14">
        <f t="shared" si="20"/>
        <v>100</v>
      </c>
      <c r="I125" s="14">
        <f t="shared" si="20"/>
        <v>100</v>
      </c>
      <c r="J125" s="135">
        <f t="shared" si="20"/>
        <v>58</v>
      </c>
      <c r="K125" s="14">
        <f t="shared" si="20"/>
        <v>100</v>
      </c>
      <c r="L125" s="14">
        <f t="shared" si="20"/>
        <v>100</v>
      </c>
    </row>
    <row r="126" spans="2:12" ht="15" customHeight="1">
      <c r="B126" s="124" t="s">
        <v>589</v>
      </c>
      <c r="C126" s="42"/>
      <c r="D126" s="126"/>
      <c r="E126" s="112">
        <f>SUM(D$59:D$60)</f>
        <v>483</v>
      </c>
      <c r="F126" s="112">
        <f>E126-D129</f>
        <v>460</v>
      </c>
      <c r="G126" s="126"/>
      <c r="H126" s="112">
        <f>SUM(G$59:G$60)</f>
        <v>301</v>
      </c>
      <c r="I126" s="112">
        <f>H126-G129</f>
        <v>284</v>
      </c>
      <c r="J126" s="126"/>
      <c r="K126" s="112">
        <f>SUM(J$59:J$60)</f>
        <v>182</v>
      </c>
      <c r="L126" s="112">
        <f>K126-J129</f>
        <v>176</v>
      </c>
    </row>
    <row r="127" spans="2:12" ht="15" customHeight="1">
      <c r="B127" s="102"/>
      <c r="C127" s="127" t="s">
        <v>523</v>
      </c>
      <c r="D127" s="129">
        <v>221</v>
      </c>
      <c r="E127" s="113">
        <f>D127/E126*100</f>
        <v>45.755693581780541</v>
      </c>
      <c r="F127" s="113">
        <f>D127/F126*100</f>
        <v>48.043478260869563</v>
      </c>
      <c r="G127" s="129">
        <v>125</v>
      </c>
      <c r="H127" s="113">
        <f>G127/H126*100</f>
        <v>41.528239202657808</v>
      </c>
      <c r="I127" s="113">
        <f>G127/I126*100</f>
        <v>44.014084507042256</v>
      </c>
      <c r="J127" s="129">
        <v>96</v>
      </c>
      <c r="K127" s="113">
        <f>J127/K126*100</f>
        <v>52.747252747252752</v>
      </c>
      <c r="L127" s="113">
        <f>J127/L126*100</f>
        <v>54.54545454545454</v>
      </c>
    </row>
    <row r="128" spans="2:12" ht="15" customHeight="1">
      <c r="B128" s="102"/>
      <c r="C128" s="130" t="s">
        <v>112</v>
      </c>
      <c r="D128" s="10">
        <v>239</v>
      </c>
      <c r="E128" s="13">
        <f>D128/E126*100</f>
        <v>49.4824016563147</v>
      </c>
      <c r="F128" s="13">
        <f>D128/F126*100</f>
        <v>51.956521739130437</v>
      </c>
      <c r="G128" s="10">
        <v>159</v>
      </c>
      <c r="H128" s="13">
        <f>G128/H126*100</f>
        <v>52.823920265780735</v>
      </c>
      <c r="I128" s="13">
        <f>G128/I126*100</f>
        <v>55.985915492957751</v>
      </c>
      <c r="J128" s="10">
        <v>80</v>
      </c>
      <c r="K128" s="13">
        <f>J128/K126*100</f>
        <v>43.956043956043956</v>
      </c>
      <c r="L128" s="13">
        <f>J128/L126*100</f>
        <v>45.454545454545453</v>
      </c>
    </row>
    <row r="129" spans="1:12" ht="15" customHeight="1">
      <c r="B129" s="102"/>
      <c r="C129" s="131" t="s">
        <v>0</v>
      </c>
      <c r="D129" s="133">
        <v>23</v>
      </c>
      <c r="E129" s="114">
        <f>D129/E126*100</f>
        <v>4.7619047619047619</v>
      </c>
      <c r="F129" s="115" t="s">
        <v>687</v>
      </c>
      <c r="G129" s="133">
        <v>17</v>
      </c>
      <c r="H129" s="114">
        <f>G129/H126*100</f>
        <v>5.6478405315614619</v>
      </c>
      <c r="I129" s="115" t="s">
        <v>687</v>
      </c>
      <c r="J129" s="133">
        <v>6</v>
      </c>
      <c r="K129" s="114">
        <f>J129/K126*100</f>
        <v>3.296703296703297</v>
      </c>
      <c r="L129" s="115" t="s">
        <v>687</v>
      </c>
    </row>
    <row r="130" spans="1:12" ht="15" customHeight="1">
      <c r="B130" s="136"/>
      <c r="C130" s="134" t="s">
        <v>459</v>
      </c>
      <c r="D130" s="135">
        <f t="shared" ref="D130:L130" si="21">SUM(D127:D129)</f>
        <v>483</v>
      </c>
      <c r="E130" s="14">
        <f t="shared" si="21"/>
        <v>100</v>
      </c>
      <c r="F130" s="14">
        <f t="shared" si="21"/>
        <v>100</v>
      </c>
      <c r="G130" s="135">
        <f t="shared" si="21"/>
        <v>301</v>
      </c>
      <c r="H130" s="14">
        <f t="shared" si="21"/>
        <v>100</v>
      </c>
      <c r="I130" s="14">
        <f t="shared" si="21"/>
        <v>100</v>
      </c>
      <c r="J130" s="135">
        <f t="shared" si="21"/>
        <v>182</v>
      </c>
      <c r="K130" s="14">
        <f t="shared" si="21"/>
        <v>100</v>
      </c>
      <c r="L130" s="14">
        <f t="shared" si="21"/>
        <v>100</v>
      </c>
    </row>
    <row r="131" spans="1:12" ht="15" customHeight="1">
      <c r="B131" s="124" t="s">
        <v>590</v>
      </c>
      <c r="C131" s="42"/>
      <c r="D131" s="126"/>
      <c r="E131" s="112">
        <f>SUM(D$65:D$66)</f>
        <v>172</v>
      </c>
      <c r="F131" s="112">
        <f>E131-D134</f>
        <v>157</v>
      </c>
      <c r="G131" s="126"/>
      <c r="H131" s="112">
        <f>SUM(G$65:G$66)</f>
        <v>95</v>
      </c>
      <c r="I131" s="112">
        <f>H131-G134</f>
        <v>88</v>
      </c>
      <c r="J131" s="126"/>
      <c r="K131" s="112">
        <f>SUM(J$65:J$66)</f>
        <v>77</v>
      </c>
      <c r="L131" s="112">
        <f>K131-J134</f>
        <v>69</v>
      </c>
    </row>
    <row r="132" spans="1:12" ht="15" customHeight="1">
      <c r="B132" s="102"/>
      <c r="C132" s="127" t="s">
        <v>523</v>
      </c>
      <c r="D132" s="129">
        <v>44</v>
      </c>
      <c r="E132" s="113">
        <f>D132/E131*100</f>
        <v>25.581395348837212</v>
      </c>
      <c r="F132" s="113">
        <f>D132/F131*100</f>
        <v>28.02547770700637</v>
      </c>
      <c r="G132" s="129">
        <v>15</v>
      </c>
      <c r="H132" s="113">
        <f>G132/H131*100</f>
        <v>15.789473684210526</v>
      </c>
      <c r="I132" s="113">
        <f>G132/I131*100</f>
        <v>17.045454545454543</v>
      </c>
      <c r="J132" s="129">
        <v>29</v>
      </c>
      <c r="K132" s="113">
        <f>J132/K131*100</f>
        <v>37.662337662337663</v>
      </c>
      <c r="L132" s="113">
        <f>J132/L131*100</f>
        <v>42.028985507246375</v>
      </c>
    </row>
    <row r="133" spans="1:12" ht="15" customHeight="1">
      <c r="B133" s="102"/>
      <c r="C133" s="130" t="s">
        <v>112</v>
      </c>
      <c r="D133" s="10">
        <v>113</v>
      </c>
      <c r="E133" s="13">
        <f>D133/E131*100</f>
        <v>65.697674418604649</v>
      </c>
      <c r="F133" s="13">
        <f>D133/F131*100</f>
        <v>71.974522292993626</v>
      </c>
      <c r="G133" s="10">
        <v>73</v>
      </c>
      <c r="H133" s="13">
        <f>G133/H131*100</f>
        <v>76.84210526315789</v>
      </c>
      <c r="I133" s="13">
        <f>G133/I131*100</f>
        <v>82.954545454545453</v>
      </c>
      <c r="J133" s="10">
        <v>40</v>
      </c>
      <c r="K133" s="13">
        <f>J133/K131*100</f>
        <v>51.94805194805194</v>
      </c>
      <c r="L133" s="13">
        <f>J133/L131*100</f>
        <v>57.971014492753625</v>
      </c>
    </row>
    <row r="134" spans="1:12" ht="15" customHeight="1">
      <c r="B134" s="102"/>
      <c r="C134" s="131" t="s">
        <v>0</v>
      </c>
      <c r="D134" s="133">
        <v>15</v>
      </c>
      <c r="E134" s="114">
        <f>D134/E131*100</f>
        <v>8.720930232558139</v>
      </c>
      <c r="F134" s="115" t="s">
        <v>687</v>
      </c>
      <c r="G134" s="133">
        <v>7</v>
      </c>
      <c r="H134" s="114">
        <f>G134/H131*100</f>
        <v>7.3684210526315779</v>
      </c>
      <c r="I134" s="115" t="s">
        <v>687</v>
      </c>
      <c r="J134" s="133">
        <v>8</v>
      </c>
      <c r="K134" s="114">
        <f>J134/K131*100</f>
        <v>10.38961038961039</v>
      </c>
      <c r="L134" s="115" t="s">
        <v>687</v>
      </c>
    </row>
    <row r="135" spans="1:12" ht="15" customHeight="1">
      <c r="B135" s="136"/>
      <c r="C135" s="134" t="s">
        <v>459</v>
      </c>
      <c r="D135" s="135">
        <f t="shared" ref="D135:L135" si="22">SUM(D132:D134)</f>
        <v>172</v>
      </c>
      <c r="E135" s="14">
        <f t="shared" si="22"/>
        <v>100</v>
      </c>
      <c r="F135" s="14">
        <f t="shared" si="22"/>
        <v>100</v>
      </c>
      <c r="G135" s="135">
        <f t="shared" si="22"/>
        <v>95</v>
      </c>
      <c r="H135" s="14">
        <f t="shared" si="22"/>
        <v>99.999999999999986</v>
      </c>
      <c r="I135" s="14">
        <f t="shared" si="22"/>
        <v>100</v>
      </c>
      <c r="J135" s="135">
        <f t="shared" si="22"/>
        <v>77</v>
      </c>
      <c r="K135" s="14">
        <f t="shared" si="22"/>
        <v>100</v>
      </c>
      <c r="L135" s="14">
        <f t="shared" si="22"/>
        <v>100</v>
      </c>
    </row>
    <row r="136" spans="1:12" ht="15" customHeight="1">
      <c r="B136" s="124" t="s">
        <v>591</v>
      </c>
      <c r="C136" s="42"/>
      <c r="D136" s="126"/>
      <c r="E136" s="112">
        <f>SUM(D$71:D$72)</f>
        <v>399</v>
      </c>
      <c r="F136" s="112">
        <f>E136-D139</f>
        <v>367</v>
      </c>
      <c r="G136" s="126"/>
      <c r="H136" s="112">
        <f>SUM(G$71:G$72)</f>
        <v>232</v>
      </c>
      <c r="I136" s="112">
        <f>H136-G139</f>
        <v>208</v>
      </c>
      <c r="J136" s="126"/>
      <c r="K136" s="112">
        <f>SUM(J$71:J$72)</f>
        <v>167</v>
      </c>
      <c r="L136" s="112">
        <f>K136-J139</f>
        <v>159</v>
      </c>
    </row>
    <row r="137" spans="1:12" ht="15" customHeight="1">
      <c r="B137" s="102"/>
      <c r="C137" s="127" t="s">
        <v>523</v>
      </c>
      <c r="D137" s="129">
        <v>70</v>
      </c>
      <c r="E137" s="113">
        <f>D137/E136*100</f>
        <v>17.543859649122805</v>
      </c>
      <c r="F137" s="113">
        <f>D137/F136*100</f>
        <v>19.073569482288828</v>
      </c>
      <c r="G137" s="129">
        <v>40</v>
      </c>
      <c r="H137" s="113">
        <f>G137/H136*100</f>
        <v>17.241379310344829</v>
      </c>
      <c r="I137" s="113">
        <f>G137/I136*100</f>
        <v>19.230769230769234</v>
      </c>
      <c r="J137" s="129">
        <v>30</v>
      </c>
      <c r="K137" s="113">
        <f>J137/K136*100</f>
        <v>17.964071856287426</v>
      </c>
      <c r="L137" s="113">
        <f>J137/L136*100</f>
        <v>18.867924528301888</v>
      </c>
    </row>
    <row r="138" spans="1:12" ht="15" customHeight="1">
      <c r="B138" s="102"/>
      <c r="C138" s="130" t="s">
        <v>112</v>
      </c>
      <c r="D138" s="10">
        <v>297</v>
      </c>
      <c r="E138" s="13">
        <f>D138/E136*100</f>
        <v>74.436090225563916</v>
      </c>
      <c r="F138" s="13">
        <f>D138/F136*100</f>
        <v>80.926430517711168</v>
      </c>
      <c r="G138" s="10">
        <v>168</v>
      </c>
      <c r="H138" s="13">
        <f>G138/H136*100</f>
        <v>72.41379310344827</v>
      </c>
      <c r="I138" s="13">
        <f>G138/I136*100</f>
        <v>80.769230769230774</v>
      </c>
      <c r="J138" s="10">
        <v>129</v>
      </c>
      <c r="K138" s="13">
        <f>J138/K136*100</f>
        <v>77.245508982035929</v>
      </c>
      <c r="L138" s="13">
        <f>J138/L136*100</f>
        <v>81.132075471698116</v>
      </c>
    </row>
    <row r="139" spans="1:12" ht="15" customHeight="1">
      <c r="B139" s="102"/>
      <c r="C139" s="131" t="s">
        <v>0</v>
      </c>
      <c r="D139" s="133">
        <v>32</v>
      </c>
      <c r="E139" s="114">
        <f>D139/E136*100</f>
        <v>8.0200501253132828</v>
      </c>
      <c r="F139" s="115" t="s">
        <v>687</v>
      </c>
      <c r="G139" s="133">
        <v>24</v>
      </c>
      <c r="H139" s="114">
        <f>G139/H136*100</f>
        <v>10.344827586206897</v>
      </c>
      <c r="I139" s="115" t="s">
        <v>687</v>
      </c>
      <c r="J139" s="133">
        <v>8</v>
      </c>
      <c r="K139" s="114">
        <f>J139/K136*100</f>
        <v>4.7904191616766472</v>
      </c>
      <c r="L139" s="115" t="s">
        <v>687</v>
      </c>
    </row>
    <row r="140" spans="1:12" ht="15" customHeight="1">
      <c r="B140" s="136"/>
      <c r="C140" s="134" t="s">
        <v>459</v>
      </c>
      <c r="D140" s="135">
        <f t="shared" ref="D140:L140" si="23">SUM(D137:D139)</f>
        <v>399</v>
      </c>
      <c r="E140" s="14">
        <f t="shared" si="23"/>
        <v>100</v>
      </c>
      <c r="F140" s="14">
        <f t="shared" si="23"/>
        <v>100</v>
      </c>
      <c r="G140" s="135">
        <f t="shared" si="23"/>
        <v>232</v>
      </c>
      <c r="H140" s="14">
        <f t="shared" si="23"/>
        <v>100</v>
      </c>
      <c r="I140" s="14">
        <f t="shared" si="23"/>
        <v>100</v>
      </c>
      <c r="J140" s="135">
        <f t="shared" si="23"/>
        <v>167</v>
      </c>
      <c r="K140" s="14">
        <f t="shared" si="23"/>
        <v>100</v>
      </c>
      <c r="L140" s="14">
        <f t="shared" si="23"/>
        <v>100</v>
      </c>
    </row>
    <row r="141" spans="1:12" ht="15" customHeight="1">
      <c r="B141" s="91"/>
      <c r="C141" s="56"/>
      <c r="D141" s="36"/>
      <c r="E141" s="15"/>
      <c r="F141" s="15"/>
      <c r="G141" s="36"/>
      <c r="H141" s="15"/>
      <c r="I141" s="15"/>
      <c r="J141" s="36"/>
      <c r="K141" s="15"/>
      <c r="L141" s="15"/>
    </row>
    <row r="142" spans="1:12" ht="15" customHeight="1">
      <c r="A142" s="1" t="s">
        <v>594</v>
      </c>
      <c r="B142" s="91"/>
      <c r="C142" s="56"/>
      <c r="D142" s="56"/>
      <c r="E142" s="56"/>
      <c r="F142" s="8"/>
      <c r="G142" s="56"/>
      <c r="H142" s="57"/>
      <c r="J142" s="56"/>
      <c r="K142" s="8"/>
    </row>
    <row r="143" spans="1:12" ht="15" customHeight="1">
      <c r="B143" s="72"/>
      <c r="C143" s="73"/>
      <c r="D143" s="31"/>
      <c r="E143" s="103" t="s">
        <v>5</v>
      </c>
      <c r="F143" s="33"/>
      <c r="G143" s="31"/>
      <c r="H143" s="103" t="s">
        <v>62</v>
      </c>
      <c r="I143" s="33"/>
      <c r="J143" s="31"/>
      <c r="K143" s="103" t="s">
        <v>680</v>
      </c>
      <c r="L143" s="33"/>
    </row>
    <row r="144" spans="1:12" ht="32.25">
      <c r="B144" s="95"/>
      <c r="C144" s="123"/>
      <c r="D144" s="59" t="s">
        <v>2</v>
      </c>
      <c r="E144" s="59" t="s">
        <v>3</v>
      </c>
      <c r="F144" s="59" t="s">
        <v>505</v>
      </c>
      <c r="G144" s="59" t="s">
        <v>2</v>
      </c>
      <c r="H144" s="59" t="s">
        <v>3</v>
      </c>
      <c r="I144" s="59" t="s">
        <v>505</v>
      </c>
      <c r="J144" s="59" t="s">
        <v>2</v>
      </c>
      <c r="K144" s="59" t="s">
        <v>3</v>
      </c>
      <c r="L144" s="59" t="s">
        <v>505</v>
      </c>
    </row>
    <row r="145" spans="2:12" ht="15" customHeight="1">
      <c r="B145" s="124" t="s">
        <v>532</v>
      </c>
      <c r="C145" s="42"/>
      <c r="D145" s="126"/>
      <c r="E145" s="112">
        <f>SUM(D$5:D$6)</f>
        <v>2064</v>
      </c>
      <c r="F145" s="112">
        <f>E145-D148</f>
        <v>1832</v>
      </c>
      <c r="G145" s="126"/>
      <c r="H145" s="112">
        <f>SUM(G$5:G$6)</f>
        <v>1152</v>
      </c>
      <c r="I145" s="112">
        <f>H145-G148</f>
        <v>1012</v>
      </c>
      <c r="J145" s="126"/>
      <c r="K145" s="112">
        <f>SUM(J$5:J$6)</f>
        <v>912</v>
      </c>
      <c r="L145" s="112">
        <f>K145-J148</f>
        <v>820</v>
      </c>
    </row>
    <row r="146" spans="2:12" ht="15" customHeight="1">
      <c r="B146" s="102"/>
      <c r="C146" s="127" t="s">
        <v>700</v>
      </c>
      <c r="D146" s="129">
        <v>1596</v>
      </c>
      <c r="E146" s="113">
        <f>D146/E145*100</f>
        <v>77.325581395348848</v>
      </c>
      <c r="F146" s="113">
        <f>D146/F145*100</f>
        <v>87.117903930131007</v>
      </c>
      <c r="G146" s="129">
        <v>866</v>
      </c>
      <c r="H146" s="113">
        <f>G146/H145*100</f>
        <v>75.173611111111114</v>
      </c>
      <c r="I146" s="113">
        <f>G146/I145*100</f>
        <v>85.573122529644266</v>
      </c>
      <c r="J146" s="129">
        <v>730</v>
      </c>
      <c r="K146" s="113">
        <f>J146/K145*100</f>
        <v>80.043859649122808</v>
      </c>
      <c r="L146" s="113">
        <f>J146/L145*100</f>
        <v>89.024390243902445</v>
      </c>
    </row>
    <row r="147" spans="2:12" ht="15" customHeight="1">
      <c r="B147" s="102"/>
      <c r="C147" s="130" t="s">
        <v>701</v>
      </c>
      <c r="D147" s="10">
        <v>236</v>
      </c>
      <c r="E147" s="13">
        <f>D147/E145*100</f>
        <v>11.434108527131782</v>
      </c>
      <c r="F147" s="13">
        <f>D147/F145*100</f>
        <v>12.882096069868995</v>
      </c>
      <c r="G147" s="10">
        <v>146</v>
      </c>
      <c r="H147" s="13">
        <f>G147/H145*100</f>
        <v>12.673611111111111</v>
      </c>
      <c r="I147" s="13">
        <f>G147/I145*100</f>
        <v>14.426877470355731</v>
      </c>
      <c r="J147" s="10">
        <v>90</v>
      </c>
      <c r="K147" s="13">
        <f>J147/K145*100</f>
        <v>9.8684210526315788</v>
      </c>
      <c r="L147" s="13">
        <f>J147/L145*100</f>
        <v>10.975609756097562</v>
      </c>
    </row>
    <row r="148" spans="2:12" ht="15" customHeight="1">
      <c r="B148" s="102"/>
      <c r="C148" s="131" t="s">
        <v>0</v>
      </c>
      <c r="D148" s="133">
        <v>232</v>
      </c>
      <c r="E148" s="114">
        <f>D148/E145*100</f>
        <v>11.24031007751938</v>
      </c>
      <c r="F148" s="115" t="s">
        <v>683</v>
      </c>
      <c r="G148" s="133">
        <v>140</v>
      </c>
      <c r="H148" s="114">
        <f>G148/H145*100</f>
        <v>12.152777777777777</v>
      </c>
      <c r="I148" s="115" t="s">
        <v>683</v>
      </c>
      <c r="J148" s="133">
        <v>92</v>
      </c>
      <c r="K148" s="114">
        <f>J148/K145*100</f>
        <v>10.087719298245613</v>
      </c>
      <c r="L148" s="115" t="s">
        <v>683</v>
      </c>
    </row>
    <row r="149" spans="2:12" ht="15" customHeight="1">
      <c r="B149" s="136"/>
      <c r="C149" s="134" t="s">
        <v>459</v>
      </c>
      <c r="D149" s="135">
        <f t="shared" ref="D149:L149" si="24">SUM(D146:D148)</f>
        <v>2064</v>
      </c>
      <c r="E149" s="14">
        <f t="shared" si="24"/>
        <v>100.00000000000001</v>
      </c>
      <c r="F149" s="14">
        <f t="shared" si="24"/>
        <v>100</v>
      </c>
      <c r="G149" s="135">
        <f t="shared" si="24"/>
        <v>1152</v>
      </c>
      <c r="H149" s="14">
        <f t="shared" si="24"/>
        <v>100</v>
      </c>
      <c r="I149" s="14">
        <f t="shared" si="24"/>
        <v>100</v>
      </c>
      <c r="J149" s="135">
        <f t="shared" si="24"/>
        <v>912</v>
      </c>
      <c r="K149" s="14">
        <f t="shared" si="24"/>
        <v>100</v>
      </c>
      <c r="L149" s="14">
        <f t="shared" si="24"/>
        <v>100</v>
      </c>
    </row>
    <row r="150" spans="2:12" ht="15" customHeight="1">
      <c r="B150" s="124" t="s">
        <v>105</v>
      </c>
      <c r="C150" s="42"/>
      <c r="D150" s="126"/>
      <c r="E150" s="112">
        <f>SUM(D$11:D$12)</f>
        <v>2457</v>
      </c>
      <c r="F150" s="112">
        <f>E150-D153</f>
        <v>2131</v>
      </c>
      <c r="G150" s="126"/>
      <c r="H150" s="112">
        <f>SUM(G$11:G$12)</f>
        <v>1360</v>
      </c>
      <c r="I150" s="112">
        <f>H150-G153</f>
        <v>1160</v>
      </c>
      <c r="J150" s="126"/>
      <c r="K150" s="112">
        <f>SUM(J$11:J$12)</f>
        <v>1096</v>
      </c>
      <c r="L150" s="112">
        <f>K150-J153</f>
        <v>970</v>
      </c>
    </row>
    <row r="151" spans="2:12" ht="15" customHeight="1">
      <c r="B151" s="102"/>
      <c r="C151" s="127" t="s">
        <v>700</v>
      </c>
      <c r="D151" s="129">
        <v>1382</v>
      </c>
      <c r="E151" s="113">
        <f>D151/E150*100</f>
        <v>56.247456247456249</v>
      </c>
      <c r="F151" s="113">
        <f>D151/F150*100</f>
        <v>64.852182074143599</v>
      </c>
      <c r="G151" s="129">
        <v>725</v>
      </c>
      <c r="H151" s="113">
        <f>G151/H150*100</f>
        <v>53.308823529411761</v>
      </c>
      <c r="I151" s="113">
        <f>G151/I150*100</f>
        <v>62.5</v>
      </c>
      <c r="J151" s="129">
        <v>656</v>
      </c>
      <c r="K151" s="113">
        <f>J151/K150*100</f>
        <v>59.854014598540154</v>
      </c>
      <c r="L151" s="113">
        <f>J151/L150*100</f>
        <v>67.628865979381445</v>
      </c>
    </row>
    <row r="152" spans="2:12" ht="15" customHeight="1">
      <c r="B152" s="102"/>
      <c r="C152" s="130" t="s">
        <v>701</v>
      </c>
      <c r="D152" s="10">
        <v>749</v>
      </c>
      <c r="E152" s="13">
        <f>D152/E150*100</f>
        <v>30.484330484330485</v>
      </c>
      <c r="F152" s="13">
        <f>D152/F150*100</f>
        <v>35.147817925856408</v>
      </c>
      <c r="G152" s="10">
        <v>435</v>
      </c>
      <c r="H152" s="13">
        <f>G152/H150*100</f>
        <v>31.985294117647058</v>
      </c>
      <c r="I152" s="13">
        <f>G152/I150*100</f>
        <v>37.5</v>
      </c>
      <c r="J152" s="10">
        <v>314</v>
      </c>
      <c r="K152" s="13">
        <f>J152/K150*100</f>
        <v>28.649635036496353</v>
      </c>
      <c r="L152" s="13">
        <f>J152/L150*100</f>
        <v>32.371134020618555</v>
      </c>
    </row>
    <row r="153" spans="2:12" ht="15" customHeight="1">
      <c r="B153" s="102"/>
      <c r="C153" s="131" t="s">
        <v>0</v>
      </c>
      <c r="D153" s="133">
        <v>326</v>
      </c>
      <c r="E153" s="114">
        <f>D153/E150*100</f>
        <v>13.26821326821327</v>
      </c>
      <c r="F153" s="115" t="s">
        <v>683</v>
      </c>
      <c r="G153" s="133">
        <v>200</v>
      </c>
      <c r="H153" s="114">
        <f>G153/H150*100</f>
        <v>14.705882352941178</v>
      </c>
      <c r="I153" s="115" t="s">
        <v>683</v>
      </c>
      <c r="J153" s="133">
        <v>126</v>
      </c>
      <c r="K153" s="114">
        <f>J153/K150*100</f>
        <v>11.496350364963504</v>
      </c>
      <c r="L153" s="115" t="s">
        <v>683</v>
      </c>
    </row>
    <row r="154" spans="2:12" ht="15" customHeight="1">
      <c r="B154" s="136"/>
      <c r="C154" s="134" t="s">
        <v>459</v>
      </c>
      <c r="D154" s="135">
        <f t="shared" ref="D154:L154" si="25">SUM(D151:D153)</f>
        <v>2457</v>
      </c>
      <c r="E154" s="14">
        <f t="shared" si="25"/>
        <v>100.00000000000001</v>
      </c>
      <c r="F154" s="14">
        <f t="shared" si="25"/>
        <v>100</v>
      </c>
      <c r="G154" s="135">
        <f t="shared" si="25"/>
        <v>1360</v>
      </c>
      <c r="H154" s="14">
        <f t="shared" si="25"/>
        <v>99.999999999999986</v>
      </c>
      <c r="I154" s="14">
        <f t="shared" si="25"/>
        <v>100</v>
      </c>
      <c r="J154" s="135">
        <f t="shared" si="25"/>
        <v>1096</v>
      </c>
      <c r="K154" s="14">
        <f t="shared" si="25"/>
        <v>100.00000000000001</v>
      </c>
      <c r="L154" s="14">
        <f t="shared" si="25"/>
        <v>100</v>
      </c>
    </row>
    <row r="155" spans="2:12" ht="15" customHeight="1">
      <c r="B155" s="124" t="s">
        <v>586</v>
      </c>
      <c r="C155" s="42"/>
      <c r="D155" s="126"/>
      <c r="E155" s="112">
        <f>SUM(D$17:D$18)</f>
        <v>639</v>
      </c>
      <c r="F155" s="112">
        <f>E155-D158</f>
        <v>565</v>
      </c>
      <c r="G155" s="126"/>
      <c r="H155" s="112">
        <f>SUM(G$17:G$18)</f>
        <v>332</v>
      </c>
      <c r="I155" s="112">
        <f>H155-G158</f>
        <v>287</v>
      </c>
      <c r="J155" s="126"/>
      <c r="K155" s="112">
        <f>SUM(J$17:J$18)</f>
        <v>306</v>
      </c>
      <c r="L155" s="112">
        <f>K155-J158</f>
        <v>277</v>
      </c>
    </row>
    <row r="156" spans="2:12" ht="15" customHeight="1">
      <c r="B156" s="102"/>
      <c r="C156" s="127" t="s">
        <v>700</v>
      </c>
      <c r="D156" s="129">
        <v>464</v>
      </c>
      <c r="E156" s="113">
        <f>D156/E155*100</f>
        <v>72.613458528951497</v>
      </c>
      <c r="F156" s="113">
        <f>D156/F155*100</f>
        <v>82.123893805309734</v>
      </c>
      <c r="G156" s="129">
        <v>217</v>
      </c>
      <c r="H156" s="113">
        <f>G156/H155*100</f>
        <v>65.361445783132538</v>
      </c>
      <c r="I156" s="113">
        <f>G156/I155*100</f>
        <v>75.609756097560975</v>
      </c>
      <c r="J156" s="129">
        <v>246</v>
      </c>
      <c r="K156" s="113">
        <f>J156/K155*100</f>
        <v>80.392156862745097</v>
      </c>
      <c r="L156" s="113">
        <f>J156/L155*100</f>
        <v>88.808664259927795</v>
      </c>
    </row>
    <row r="157" spans="2:12" ht="15" customHeight="1">
      <c r="B157" s="102"/>
      <c r="C157" s="130" t="s">
        <v>701</v>
      </c>
      <c r="D157" s="10">
        <v>101</v>
      </c>
      <c r="E157" s="13">
        <f>D157/E155*100</f>
        <v>15.805946791862285</v>
      </c>
      <c r="F157" s="13">
        <f>D157/F155*100</f>
        <v>17.876106194690266</v>
      </c>
      <c r="G157" s="10">
        <v>70</v>
      </c>
      <c r="H157" s="13">
        <f>G157/H155*100</f>
        <v>21.084337349397593</v>
      </c>
      <c r="I157" s="13">
        <f>G157/I155*100</f>
        <v>24.390243902439025</v>
      </c>
      <c r="J157" s="10">
        <v>31</v>
      </c>
      <c r="K157" s="13">
        <f>J157/K155*100</f>
        <v>10.130718954248366</v>
      </c>
      <c r="L157" s="13">
        <f>J157/L155*100</f>
        <v>11.191335740072201</v>
      </c>
    </row>
    <row r="158" spans="2:12" ht="15" customHeight="1">
      <c r="B158" s="102"/>
      <c r="C158" s="131" t="s">
        <v>0</v>
      </c>
      <c r="D158" s="133">
        <v>74</v>
      </c>
      <c r="E158" s="114">
        <f>D158/E155*100</f>
        <v>11.580594679186229</v>
      </c>
      <c r="F158" s="115" t="s">
        <v>683</v>
      </c>
      <c r="G158" s="133">
        <v>45</v>
      </c>
      <c r="H158" s="114">
        <f>G158/H155*100</f>
        <v>13.554216867469879</v>
      </c>
      <c r="I158" s="115" t="s">
        <v>683</v>
      </c>
      <c r="J158" s="133">
        <v>29</v>
      </c>
      <c r="K158" s="114">
        <f>J158/K155*100</f>
        <v>9.477124183006536</v>
      </c>
      <c r="L158" s="115" t="s">
        <v>683</v>
      </c>
    </row>
    <row r="159" spans="2:12" ht="15" customHeight="1">
      <c r="B159" s="136"/>
      <c r="C159" s="134" t="s">
        <v>459</v>
      </c>
      <c r="D159" s="135">
        <f t="shared" ref="D159:L159" si="26">SUM(D156:D158)</f>
        <v>639</v>
      </c>
      <c r="E159" s="14">
        <f t="shared" si="26"/>
        <v>100.00000000000001</v>
      </c>
      <c r="F159" s="14">
        <f t="shared" si="26"/>
        <v>100</v>
      </c>
      <c r="G159" s="135">
        <f t="shared" si="26"/>
        <v>332</v>
      </c>
      <c r="H159" s="14">
        <f t="shared" si="26"/>
        <v>100</v>
      </c>
      <c r="I159" s="14">
        <f t="shared" si="26"/>
        <v>100</v>
      </c>
      <c r="J159" s="135">
        <f t="shared" si="26"/>
        <v>306</v>
      </c>
      <c r="K159" s="14">
        <f t="shared" si="26"/>
        <v>100</v>
      </c>
      <c r="L159" s="14">
        <f t="shared" si="26"/>
        <v>100</v>
      </c>
    </row>
    <row r="160" spans="2:12" ht="15" customHeight="1">
      <c r="B160" s="124" t="s">
        <v>106</v>
      </c>
      <c r="C160" s="42"/>
      <c r="D160" s="126"/>
      <c r="E160" s="112">
        <f>SUM(D$23:D$24)</f>
        <v>2763</v>
      </c>
      <c r="F160" s="112">
        <f>E160-D163</f>
        <v>2433</v>
      </c>
      <c r="G160" s="126"/>
      <c r="H160" s="112">
        <f>SUM(G$23:G$24)</f>
        <v>1631</v>
      </c>
      <c r="I160" s="112">
        <f>H160-G163</f>
        <v>1409</v>
      </c>
      <c r="J160" s="126"/>
      <c r="K160" s="112">
        <f>SUM(J$23:J$24)</f>
        <v>1132</v>
      </c>
      <c r="L160" s="112">
        <f>K160-J163</f>
        <v>1024</v>
      </c>
    </row>
    <row r="161" spans="2:12" ht="15" customHeight="1">
      <c r="B161" s="102"/>
      <c r="C161" s="127" t="s">
        <v>700</v>
      </c>
      <c r="D161" s="129">
        <v>2200</v>
      </c>
      <c r="E161" s="113">
        <f>D161/E160*100</f>
        <v>79.623597538906992</v>
      </c>
      <c r="F161" s="113">
        <f>D161/F160*100</f>
        <v>90.423345663789561</v>
      </c>
      <c r="G161" s="129">
        <v>1243</v>
      </c>
      <c r="H161" s="113">
        <f>G161/H160*100</f>
        <v>76.210913549969334</v>
      </c>
      <c r="I161" s="113">
        <f>G161/I160*100</f>
        <v>88.218594748048261</v>
      </c>
      <c r="J161" s="129">
        <v>957</v>
      </c>
      <c r="K161" s="113">
        <f>J161/K160*100</f>
        <v>84.540636042402824</v>
      </c>
      <c r="L161" s="113">
        <f>J161/L160*100</f>
        <v>93.45703125</v>
      </c>
    </row>
    <row r="162" spans="2:12" ht="15" customHeight="1">
      <c r="B162" s="102"/>
      <c r="C162" s="130" t="s">
        <v>701</v>
      </c>
      <c r="D162" s="10">
        <v>233</v>
      </c>
      <c r="E162" s="13">
        <f>D162/E160*100</f>
        <v>8.4328628302569673</v>
      </c>
      <c r="F162" s="13">
        <f>D162/F160*100</f>
        <v>9.5766543362104404</v>
      </c>
      <c r="G162" s="10">
        <v>166</v>
      </c>
      <c r="H162" s="13">
        <f>G162/H160*100</f>
        <v>10.177805027590434</v>
      </c>
      <c r="I162" s="13">
        <f>G162/I160*100</f>
        <v>11.781405251951739</v>
      </c>
      <c r="J162" s="10">
        <v>67</v>
      </c>
      <c r="K162" s="13">
        <f>J162/K160*100</f>
        <v>5.9187279151943457</v>
      </c>
      <c r="L162" s="13">
        <f>J162/L160*100</f>
        <v>6.54296875</v>
      </c>
    </row>
    <row r="163" spans="2:12" ht="15" customHeight="1">
      <c r="B163" s="102"/>
      <c r="C163" s="131" t="s">
        <v>0</v>
      </c>
      <c r="D163" s="133">
        <v>330</v>
      </c>
      <c r="E163" s="114">
        <f>D163/E160*100</f>
        <v>11.943539630836048</v>
      </c>
      <c r="F163" s="115" t="s">
        <v>683</v>
      </c>
      <c r="G163" s="133">
        <v>222</v>
      </c>
      <c r="H163" s="114">
        <f>G163/H160*100</f>
        <v>13.611281422440221</v>
      </c>
      <c r="I163" s="115" t="s">
        <v>683</v>
      </c>
      <c r="J163" s="133">
        <v>108</v>
      </c>
      <c r="K163" s="114">
        <f>J163/K160*100</f>
        <v>9.5406360424028271</v>
      </c>
      <c r="L163" s="115" t="s">
        <v>683</v>
      </c>
    </row>
    <row r="164" spans="2:12" ht="15" customHeight="1">
      <c r="B164" s="136"/>
      <c r="C164" s="134" t="s">
        <v>459</v>
      </c>
      <c r="D164" s="135">
        <f t="shared" ref="D164:L164" si="27">SUM(D161:D163)</f>
        <v>2763</v>
      </c>
      <c r="E164" s="14">
        <f t="shared" si="27"/>
        <v>100</v>
      </c>
      <c r="F164" s="14">
        <f t="shared" si="27"/>
        <v>100</v>
      </c>
      <c r="G164" s="135">
        <f t="shared" si="27"/>
        <v>1631</v>
      </c>
      <c r="H164" s="14">
        <f t="shared" si="27"/>
        <v>100</v>
      </c>
      <c r="I164" s="14">
        <f t="shared" si="27"/>
        <v>100</v>
      </c>
      <c r="J164" s="135">
        <f t="shared" si="27"/>
        <v>1132</v>
      </c>
      <c r="K164" s="14">
        <f t="shared" si="27"/>
        <v>99.999999999999986</v>
      </c>
      <c r="L164" s="14">
        <f t="shared" si="27"/>
        <v>100</v>
      </c>
    </row>
    <row r="165" spans="2:12" ht="15" customHeight="1">
      <c r="B165" s="124" t="s">
        <v>107</v>
      </c>
      <c r="C165" s="42"/>
      <c r="D165" s="126"/>
      <c r="E165" s="112">
        <f>SUM(D$29:D$30)</f>
        <v>539</v>
      </c>
      <c r="F165" s="112">
        <f>E165-D168</f>
        <v>457</v>
      </c>
      <c r="G165" s="126"/>
      <c r="H165" s="112">
        <f>SUM(G$29:G$30)</f>
        <v>340</v>
      </c>
      <c r="I165" s="112">
        <f>H165-G168</f>
        <v>275</v>
      </c>
      <c r="J165" s="126"/>
      <c r="K165" s="112">
        <f>SUM(J$29:J$30)</f>
        <v>199</v>
      </c>
      <c r="L165" s="112">
        <f>K165-J168</f>
        <v>182</v>
      </c>
    </row>
    <row r="166" spans="2:12" ht="15" customHeight="1">
      <c r="B166" s="102"/>
      <c r="C166" s="127" t="s">
        <v>700</v>
      </c>
      <c r="D166" s="129">
        <v>393</v>
      </c>
      <c r="E166" s="113">
        <f>D166/E165*100</f>
        <v>72.912801484230059</v>
      </c>
      <c r="F166" s="113">
        <f>D166/F165*100</f>
        <v>85.995623632385119</v>
      </c>
      <c r="G166" s="129">
        <v>225</v>
      </c>
      <c r="H166" s="113">
        <f>G166/H165*100</f>
        <v>66.17647058823529</v>
      </c>
      <c r="I166" s="113">
        <f>G166/I165*100</f>
        <v>81.818181818181827</v>
      </c>
      <c r="J166" s="129">
        <v>168</v>
      </c>
      <c r="K166" s="113">
        <f>J166/K165*100</f>
        <v>84.422110552763812</v>
      </c>
      <c r="L166" s="113">
        <f>J166/L165*100</f>
        <v>92.307692307692307</v>
      </c>
    </row>
    <row r="167" spans="2:12" ht="15" customHeight="1">
      <c r="B167" s="102"/>
      <c r="C167" s="130" t="s">
        <v>701</v>
      </c>
      <c r="D167" s="10">
        <v>64</v>
      </c>
      <c r="E167" s="13">
        <f>D167/E165*100</f>
        <v>11.873840445269018</v>
      </c>
      <c r="F167" s="13">
        <f>D167/F165*100</f>
        <v>14.00437636761488</v>
      </c>
      <c r="G167" s="10">
        <v>50</v>
      </c>
      <c r="H167" s="13">
        <f>G167/H165*100</f>
        <v>14.705882352941178</v>
      </c>
      <c r="I167" s="13">
        <f>G167/I165*100</f>
        <v>18.181818181818183</v>
      </c>
      <c r="J167" s="10">
        <v>14</v>
      </c>
      <c r="K167" s="13">
        <f>J167/K165*100</f>
        <v>7.0351758793969852</v>
      </c>
      <c r="L167" s="13">
        <f>J167/L165*100</f>
        <v>7.6923076923076925</v>
      </c>
    </row>
    <row r="168" spans="2:12" ht="15" customHeight="1">
      <c r="B168" s="102"/>
      <c r="C168" s="131" t="s">
        <v>0</v>
      </c>
      <c r="D168" s="133">
        <v>82</v>
      </c>
      <c r="E168" s="114">
        <f>D168/E165*100</f>
        <v>15.213358070500927</v>
      </c>
      <c r="F168" s="115" t="s">
        <v>683</v>
      </c>
      <c r="G168" s="133">
        <v>65</v>
      </c>
      <c r="H168" s="114">
        <f>G168/H165*100</f>
        <v>19.117647058823529</v>
      </c>
      <c r="I168" s="115" t="s">
        <v>683</v>
      </c>
      <c r="J168" s="133">
        <v>17</v>
      </c>
      <c r="K168" s="114">
        <f>J168/K165*100</f>
        <v>8.5427135678391952</v>
      </c>
      <c r="L168" s="115" t="s">
        <v>683</v>
      </c>
    </row>
    <row r="169" spans="2:12" ht="15" customHeight="1">
      <c r="B169" s="136"/>
      <c r="C169" s="134" t="s">
        <v>459</v>
      </c>
      <c r="D169" s="135">
        <f t="shared" ref="D169:L169" si="28">SUM(D166:D168)</f>
        <v>539</v>
      </c>
      <c r="E169" s="14">
        <f t="shared" si="28"/>
        <v>100</v>
      </c>
      <c r="F169" s="14">
        <f t="shared" si="28"/>
        <v>100</v>
      </c>
      <c r="G169" s="135">
        <f t="shared" si="28"/>
        <v>340</v>
      </c>
      <c r="H169" s="14">
        <f t="shared" si="28"/>
        <v>100</v>
      </c>
      <c r="I169" s="14">
        <f t="shared" si="28"/>
        <v>100.00000000000001</v>
      </c>
      <c r="J169" s="135">
        <f t="shared" si="28"/>
        <v>199</v>
      </c>
      <c r="K169" s="14">
        <f t="shared" si="28"/>
        <v>100</v>
      </c>
      <c r="L169" s="14">
        <f t="shared" si="28"/>
        <v>100</v>
      </c>
    </row>
    <row r="170" spans="2:12" ht="15" customHeight="1">
      <c r="B170" s="124" t="s">
        <v>108</v>
      </c>
      <c r="C170" s="42"/>
      <c r="D170" s="126"/>
      <c r="E170" s="112">
        <f>SUM(D$35:D$36)</f>
        <v>502</v>
      </c>
      <c r="F170" s="112">
        <f>E170-D173</f>
        <v>450</v>
      </c>
      <c r="G170" s="126"/>
      <c r="H170" s="112">
        <f>SUM(G$35:G$36)</f>
        <v>237</v>
      </c>
      <c r="I170" s="112">
        <f>H170-G173</f>
        <v>204</v>
      </c>
      <c r="J170" s="126"/>
      <c r="K170" s="112">
        <f>SUM(J$35:J$36)</f>
        <v>265</v>
      </c>
      <c r="L170" s="112">
        <f>K170-J173</f>
        <v>246</v>
      </c>
    </row>
    <row r="171" spans="2:12" ht="15" customHeight="1">
      <c r="B171" s="102"/>
      <c r="C171" s="127" t="s">
        <v>700</v>
      </c>
      <c r="D171" s="129">
        <v>390</v>
      </c>
      <c r="E171" s="113">
        <f>D171/E170*100</f>
        <v>77.689243027888438</v>
      </c>
      <c r="F171" s="113">
        <f>D171/F170*100</f>
        <v>86.666666666666671</v>
      </c>
      <c r="G171" s="129">
        <v>169</v>
      </c>
      <c r="H171" s="113">
        <f>G171/H170*100</f>
        <v>71.308016877637129</v>
      </c>
      <c r="I171" s="113">
        <f>G171/I170*100</f>
        <v>82.843137254901961</v>
      </c>
      <c r="J171" s="129">
        <v>221</v>
      </c>
      <c r="K171" s="113">
        <f>J171/K170*100</f>
        <v>83.396226415094347</v>
      </c>
      <c r="L171" s="113">
        <f>J171/L170*100</f>
        <v>89.837398373983731</v>
      </c>
    </row>
    <row r="172" spans="2:12" ht="15" customHeight="1">
      <c r="B172" s="102"/>
      <c r="C172" s="130" t="s">
        <v>701</v>
      </c>
      <c r="D172" s="10">
        <v>60</v>
      </c>
      <c r="E172" s="13">
        <f>D172/E170*100</f>
        <v>11.952191235059761</v>
      </c>
      <c r="F172" s="13">
        <f>D172/F170*100</f>
        <v>13.333333333333334</v>
      </c>
      <c r="G172" s="10">
        <v>35</v>
      </c>
      <c r="H172" s="13">
        <f>G172/H170*100</f>
        <v>14.767932489451477</v>
      </c>
      <c r="I172" s="13">
        <f>G172/I170*100</f>
        <v>17.156862745098039</v>
      </c>
      <c r="J172" s="10">
        <v>25</v>
      </c>
      <c r="K172" s="13">
        <f>J172/K170*100</f>
        <v>9.433962264150944</v>
      </c>
      <c r="L172" s="13">
        <f>J172/L170*100</f>
        <v>10.16260162601626</v>
      </c>
    </row>
    <row r="173" spans="2:12" ht="15" customHeight="1">
      <c r="B173" s="102"/>
      <c r="C173" s="131" t="s">
        <v>0</v>
      </c>
      <c r="D173" s="133">
        <v>52</v>
      </c>
      <c r="E173" s="114">
        <f>D173/E170*100</f>
        <v>10.358565737051793</v>
      </c>
      <c r="F173" s="115" t="s">
        <v>683</v>
      </c>
      <c r="G173" s="133">
        <v>33</v>
      </c>
      <c r="H173" s="114">
        <f>G173/H170*100</f>
        <v>13.924050632911392</v>
      </c>
      <c r="I173" s="115" t="s">
        <v>683</v>
      </c>
      <c r="J173" s="133">
        <v>19</v>
      </c>
      <c r="K173" s="114">
        <f>J173/K170*100</f>
        <v>7.1698113207547172</v>
      </c>
      <c r="L173" s="115" t="s">
        <v>683</v>
      </c>
    </row>
    <row r="174" spans="2:12" ht="15" customHeight="1">
      <c r="B174" s="136"/>
      <c r="C174" s="134" t="s">
        <v>459</v>
      </c>
      <c r="D174" s="135">
        <f t="shared" ref="D174:L174" si="29">SUM(D171:D173)</f>
        <v>502</v>
      </c>
      <c r="E174" s="14">
        <f t="shared" si="29"/>
        <v>99.999999999999986</v>
      </c>
      <c r="F174" s="14">
        <f t="shared" si="29"/>
        <v>100</v>
      </c>
      <c r="G174" s="135">
        <f t="shared" si="29"/>
        <v>237</v>
      </c>
      <c r="H174" s="14">
        <f t="shared" si="29"/>
        <v>100</v>
      </c>
      <c r="I174" s="14">
        <f t="shared" si="29"/>
        <v>100</v>
      </c>
      <c r="J174" s="135">
        <f t="shared" si="29"/>
        <v>265</v>
      </c>
      <c r="K174" s="14">
        <f t="shared" si="29"/>
        <v>100.00000000000001</v>
      </c>
      <c r="L174" s="14">
        <f t="shared" si="29"/>
        <v>99.999999999999986</v>
      </c>
    </row>
    <row r="175" spans="2:12" ht="15" customHeight="1">
      <c r="B175" s="124" t="s">
        <v>109</v>
      </c>
      <c r="C175" s="42"/>
      <c r="D175" s="126"/>
      <c r="E175" s="112">
        <f>SUM(D$41:D$42)</f>
        <v>146</v>
      </c>
      <c r="F175" s="112">
        <f>E175-D178</f>
        <v>119</v>
      </c>
      <c r="G175" s="126"/>
      <c r="H175" s="112">
        <f>SUM(G$41:G$42)</f>
        <v>55</v>
      </c>
      <c r="I175" s="112">
        <f>H175-G178</f>
        <v>42</v>
      </c>
      <c r="J175" s="126"/>
      <c r="K175" s="112">
        <f>SUM(J$41:J$42)</f>
        <v>91</v>
      </c>
      <c r="L175" s="112">
        <f>K175-J178</f>
        <v>77</v>
      </c>
    </row>
    <row r="176" spans="2:12" ht="15" customHeight="1">
      <c r="B176" s="102"/>
      <c r="C176" s="127" t="s">
        <v>700</v>
      </c>
      <c r="D176" s="129">
        <v>80</v>
      </c>
      <c r="E176" s="113">
        <f>D176/E175*100</f>
        <v>54.794520547945204</v>
      </c>
      <c r="F176" s="113">
        <f>D176/F175*100</f>
        <v>67.226890756302524</v>
      </c>
      <c r="G176" s="129">
        <v>30</v>
      </c>
      <c r="H176" s="113">
        <f>G176/H175*100</f>
        <v>54.54545454545454</v>
      </c>
      <c r="I176" s="113">
        <f>G176/I175*100</f>
        <v>71.428571428571431</v>
      </c>
      <c r="J176" s="129">
        <v>50</v>
      </c>
      <c r="K176" s="113">
        <f>J176/K175*100</f>
        <v>54.945054945054949</v>
      </c>
      <c r="L176" s="113">
        <f>J176/L175*100</f>
        <v>64.935064935064929</v>
      </c>
    </row>
    <row r="177" spans="2:12" ht="15" customHeight="1">
      <c r="B177" s="102"/>
      <c r="C177" s="130" t="s">
        <v>701</v>
      </c>
      <c r="D177" s="10">
        <v>39</v>
      </c>
      <c r="E177" s="13">
        <f>D177/E175*100</f>
        <v>26.712328767123289</v>
      </c>
      <c r="F177" s="13">
        <f>D177/F175*100</f>
        <v>32.773109243697476</v>
      </c>
      <c r="G177" s="10">
        <v>12</v>
      </c>
      <c r="H177" s="13">
        <f>G177/H175*100</f>
        <v>21.818181818181817</v>
      </c>
      <c r="I177" s="13">
        <f>G177/I175*100</f>
        <v>28.571428571428569</v>
      </c>
      <c r="J177" s="10">
        <v>27</v>
      </c>
      <c r="K177" s="13">
        <f>J177/K175*100</f>
        <v>29.670329670329672</v>
      </c>
      <c r="L177" s="13">
        <f>J177/L175*100</f>
        <v>35.064935064935064</v>
      </c>
    </row>
    <row r="178" spans="2:12" ht="15" customHeight="1">
      <c r="B178" s="102"/>
      <c r="C178" s="131" t="s">
        <v>0</v>
      </c>
      <c r="D178" s="133">
        <v>27</v>
      </c>
      <c r="E178" s="114">
        <f>D178/E175*100</f>
        <v>18.493150684931507</v>
      </c>
      <c r="F178" s="115" t="s">
        <v>683</v>
      </c>
      <c r="G178" s="133">
        <v>13</v>
      </c>
      <c r="H178" s="114">
        <f>G178/H175*100</f>
        <v>23.636363636363637</v>
      </c>
      <c r="I178" s="115" t="s">
        <v>683</v>
      </c>
      <c r="J178" s="133">
        <v>14</v>
      </c>
      <c r="K178" s="114">
        <f>J178/K175*100</f>
        <v>15.384615384615385</v>
      </c>
      <c r="L178" s="115" t="s">
        <v>683</v>
      </c>
    </row>
    <row r="179" spans="2:12" ht="15" customHeight="1">
      <c r="B179" s="136"/>
      <c r="C179" s="134" t="s">
        <v>459</v>
      </c>
      <c r="D179" s="135">
        <f t="shared" ref="D179:L179" si="30">SUM(D176:D178)</f>
        <v>146</v>
      </c>
      <c r="E179" s="14">
        <f t="shared" si="30"/>
        <v>100</v>
      </c>
      <c r="F179" s="14">
        <f t="shared" si="30"/>
        <v>100</v>
      </c>
      <c r="G179" s="135">
        <f t="shared" si="30"/>
        <v>55</v>
      </c>
      <c r="H179" s="14">
        <f t="shared" si="30"/>
        <v>100</v>
      </c>
      <c r="I179" s="14">
        <f t="shared" si="30"/>
        <v>100</v>
      </c>
      <c r="J179" s="135">
        <f t="shared" si="30"/>
        <v>91</v>
      </c>
      <c r="K179" s="14">
        <f t="shared" si="30"/>
        <v>100</v>
      </c>
      <c r="L179" s="14">
        <f t="shared" si="30"/>
        <v>100</v>
      </c>
    </row>
    <row r="180" spans="2:12" ht="15" customHeight="1">
      <c r="B180" s="124" t="s">
        <v>587</v>
      </c>
      <c r="C180" s="42"/>
      <c r="D180" s="126"/>
      <c r="E180" s="112">
        <f>SUM(D$47:D$48)</f>
        <v>321</v>
      </c>
      <c r="F180" s="112">
        <f>E180-D183</f>
        <v>266</v>
      </c>
      <c r="G180" s="126"/>
      <c r="H180" s="112">
        <f>SUM(G$47:G$48)</f>
        <v>184</v>
      </c>
      <c r="I180" s="112">
        <f>H180-G183</f>
        <v>152</v>
      </c>
      <c r="J180" s="126"/>
      <c r="K180" s="112">
        <f>SUM(J$47:J$48)</f>
        <v>137</v>
      </c>
      <c r="L180" s="112">
        <f>K180-J183</f>
        <v>114</v>
      </c>
    </row>
    <row r="181" spans="2:12" ht="15" customHeight="1">
      <c r="B181" s="102"/>
      <c r="C181" s="127" t="s">
        <v>700</v>
      </c>
      <c r="D181" s="129">
        <v>251</v>
      </c>
      <c r="E181" s="113">
        <f>D181/E180*100</f>
        <v>78.193146417445476</v>
      </c>
      <c r="F181" s="113">
        <f>D181/F180*100</f>
        <v>94.360902255639104</v>
      </c>
      <c r="G181" s="129">
        <v>141</v>
      </c>
      <c r="H181" s="113">
        <f>G181/H180*100</f>
        <v>76.630434782608688</v>
      </c>
      <c r="I181" s="113">
        <f>G181/I180*100</f>
        <v>92.76315789473685</v>
      </c>
      <c r="J181" s="129">
        <v>110</v>
      </c>
      <c r="K181" s="113">
        <f>J181/K180*100</f>
        <v>80.291970802919707</v>
      </c>
      <c r="L181" s="113">
        <f>J181/L180*100</f>
        <v>96.491228070175438</v>
      </c>
    </row>
    <row r="182" spans="2:12" ht="15" customHeight="1">
      <c r="B182" s="102"/>
      <c r="C182" s="130" t="s">
        <v>701</v>
      </c>
      <c r="D182" s="10">
        <v>15</v>
      </c>
      <c r="E182" s="13">
        <f>D182/E180*100</f>
        <v>4.6728971962616823</v>
      </c>
      <c r="F182" s="13">
        <f>D182/F180*100</f>
        <v>5.6390977443609023</v>
      </c>
      <c r="G182" s="10">
        <v>11</v>
      </c>
      <c r="H182" s="13">
        <f>G182/H180*100</f>
        <v>5.9782608695652177</v>
      </c>
      <c r="I182" s="13">
        <f>G182/I180*100</f>
        <v>7.2368421052631584</v>
      </c>
      <c r="J182" s="10">
        <v>4</v>
      </c>
      <c r="K182" s="13">
        <f>J182/K180*100</f>
        <v>2.9197080291970803</v>
      </c>
      <c r="L182" s="13">
        <f>J182/L180*100</f>
        <v>3.5087719298245612</v>
      </c>
    </row>
    <row r="183" spans="2:12" ht="15" customHeight="1">
      <c r="B183" s="102"/>
      <c r="C183" s="131" t="s">
        <v>0</v>
      </c>
      <c r="D183" s="133">
        <v>55</v>
      </c>
      <c r="E183" s="114">
        <f>D183/E180*100</f>
        <v>17.133956386292834</v>
      </c>
      <c r="F183" s="115" t="s">
        <v>687</v>
      </c>
      <c r="G183" s="133">
        <v>32</v>
      </c>
      <c r="H183" s="114">
        <f>G183/H180*100</f>
        <v>17.391304347826086</v>
      </c>
      <c r="I183" s="115" t="s">
        <v>687</v>
      </c>
      <c r="J183" s="133">
        <v>23</v>
      </c>
      <c r="K183" s="114">
        <f>J183/K180*100</f>
        <v>16.788321167883211</v>
      </c>
      <c r="L183" s="115" t="s">
        <v>687</v>
      </c>
    </row>
    <row r="184" spans="2:12" ht="15" customHeight="1">
      <c r="B184" s="136"/>
      <c r="C184" s="134" t="s">
        <v>459</v>
      </c>
      <c r="D184" s="135">
        <f t="shared" ref="D184:L184" si="31">SUM(D181:D183)</f>
        <v>321</v>
      </c>
      <c r="E184" s="14">
        <f t="shared" si="31"/>
        <v>100</v>
      </c>
      <c r="F184" s="14">
        <f t="shared" si="31"/>
        <v>100</v>
      </c>
      <c r="G184" s="135">
        <f t="shared" si="31"/>
        <v>184</v>
      </c>
      <c r="H184" s="14">
        <f t="shared" si="31"/>
        <v>100</v>
      </c>
      <c r="I184" s="14">
        <f t="shared" si="31"/>
        <v>100.00000000000001</v>
      </c>
      <c r="J184" s="135">
        <f t="shared" si="31"/>
        <v>137</v>
      </c>
      <c r="K184" s="14">
        <f t="shared" si="31"/>
        <v>100</v>
      </c>
      <c r="L184" s="14">
        <f t="shared" si="31"/>
        <v>100</v>
      </c>
    </row>
    <row r="185" spans="2:12" ht="15" customHeight="1">
      <c r="B185" s="124" t="s">
        <v>588</v>
      </c>
      <c r="C185" s="42"/>
      <c r="D185" s="126"/>
      <c r="E185" s="112">
        <f>SUM(D$53:D$54)</f>
        <v>150</v>
      </c>
      <c r="F185" s="112">
        <f>E185-D188</f>
        <v>124</v>
      </c>
      <c r="G185" s="126"/>
      <c r="H185" s="112">
        <f>SUM(G$53:G$54)</f>
        <v>92</v>
      </c>
      <c r="I185" s="112">
        <f>H185-G188</f>
        <v>74</v>
      </c>
      <c r="J185" s="126"/>
      <c r="K185" s="112">
        <f>SUM(J$53:J$54)</f>
        <v>58</v>
      </c>
      <c r="L185" s="112">
        <f>K185-J188</f>
        <v>50</v>
      </c>
    </row>
    <row r="186" spans="2:12" ht="15" customHeight="1">
      <c r="B186" s="102"/>
      <c r="C186" s="127" t="s">
        <v>700</v>
      </c>
      <c r="D186" s="129">
        <v>114</v>
      </c>
      <c r="E186" s="113">
        <f>D186/E185*100</f>
        <v>76</v>
      </c>
      <c r="F186" s="113">
        <f>D186/F185*100</f>
        <v>91.935483870967744</v>
      </c>
      <c r="G186" s="129">
        <v>66</v>
      </c>
      <c r="H186" s="113">
        <f>G186/H185*100</f>
        <v>71.739130434782609</v>
      </c>
      <c r="I186" s="113">
        <f>G186/I185*100</f>
        <v>89.189189189189193</v>
      </c>
      <c r="J186" s="129">
        <v>48</v>
      </c>
      <c r="K186" s="113">
        <f>J186/K185*100</f>
        <v>82.758620689655174</v>
      </c>
      <c r="L186" s="113">
        <f>J186/L185*100</f>
        <v>96</v>
      </c>
    </row>
    <row r="187" spans="2:12" ht="15" customHeight="1">
      <c r="B187" s="102"/>
      <c r="C187" s="130" t="s">
        <v>701</v>
      </c>
      <c r="D187" s="10">
        <v>10</v>
      </c>
      <c r="E187" s="13">
        <f>D187/E185*100</f>
        <v>6.666666666666667</v>
      </c>
      <c r="F187" s="13">
        <f>D187/F185*100</f>
        <v>8.064516129032258</v>
      </c>
      <c r="G187" s="10">
        <v>8</v>
      </c>
      <c r="H187" s="13">
        <f>G187/H185*100</f>
        <v>8.695652173913043</v>
      </c>
      <c r="I187" s="13">
        <f>G187/I185*100</f>
        <v>10.810810810810811</v>
      </c>
      <c r="J187" s="10">
        <v>2</v>
      </c>
      <c r="K187" s="13">
        <f>J187/K185*100</f>
        <v>3.4482758620689653</v>
      </c>
      <c r="L187" s="13">
        <f>J187/L185*100</f>
        <v>4</v>
      </c>
    </row>
    <row r="188" spans="2:12" ht="15" customHeight="1">
      <c r="B188" s="102"/>
      <c r="C188" s="131" t="s">
        <v>0</v>
      </c>
      <c r="D188" s="133">
        <v>26</v>
      </c>
      <c r="E188" s="114">
        <f>D188/E185*100</f>
        <v>17.333333333333336</v>
      </c>
      <c r="F188" s="115" t="s">
        <v>687</v>
      </c>
      <c r="G188" s="133">
        <v>18</v>
      </c>
      <c r="H188" s="114">
        <f>G188/H185*100</f>
        <v>19.565217391304348</v>
      </c>
      <c r="I188" s="115" t="s">
        <v>687</v>
      </c>
      <c r="J188" s="133">
        <v>8</v>
      </c>
      <c r="K188" s="114">
        <f>J188/K185*100</f>
        <v>13.793103448275861</v>
      </c>
      <c r="L188" s="115" t="s">
        <v>687</v>
      </c>
    </row>
    <row r="189" spans="2:12" ht="15" customHeight="1">
      <c r="B189" s="136"/>
      <c r="C189" s="134" t="s">
        <v>459</v>
      </c>
      <c r="D189" s="135">
        <f t="shared" ref="D189:L189" si="32">SUM(D186:D188)</f>
        <v>150</v>
      </c>
      <c r="E189" s="14">
        <f t="shared" si="32"/>
        <v>100</v>
      </c>
      <c r="F189" s="14">
        <f t="shared" si="32"/>
        <v>100</v>
      </c>
      <c r="G189" s="135">
        <f t="shared" si="32"/>
        <v>92</v>
      </c>
      <c r="H189" s="14">
        <f t="shared" si="32"/>
        <v>100</v>
      </c>
      <c r="I189" s="14">
        <f t="shared" si="32"/>
        <v>100</v>
      </c>
      <c r="J189" s="135">
        <f t="shared" si="32"/>
        <v>58</v>
      </c>
      <c r="K189" s="14">
        <f t="shared" si="32"/>
        <v>100</v>
      </c>
      <c r="L189" s="14">
        <f t="shared" si="32"/>
        <v>100</v>
      </c>
    </row>
    <row r="190" spans="2:12" ht="15" customHeight="1">
      <c r="B190" s="124" t="s">
        <v>589</v>
      </c>
      <c r="C190" s="42"/>
      <c r="D190" s="126"/>
      <c r="E190" s="112">
        <f>SUM(D$59:D$60)</f>
        <v>483</v>
      </c>
      <c r="F190" s="112">
        <f>E190-D193</f>
        <v>429</v>
      </c>
      <c r="G190" s="126"/>
      <c r="H190" s="112">
        <f>SUM(G$59:G$60)</f>
        <v>301</v>
      </c>
      <c r="I190" s="112">
        <f>H190-G193</f>
        <v>263</v>
      </c>
      <c r="J190" s="126"/>
      <c r="K190" s="112">
        <f>SUM(J$59:J$60)</f>
        <v>182</v>
      </c>
      <c r="L190" s="112">
        <f>K190-J193</f>
        <v>166</v>
      </c>
    </row>
    <row r="191" spans="2:12" ht="15" customHeight="1">
      <c r="B191" s="102"/>
      <c r="C191" s="127" t="s">
        <v>700</v>
      </c>
      <c r="D191" s="129">
        <v>387</v>
      </c>
      <c r="E191" s="113">
        <f>D191/E190*100</f>
        <v>80.124223602484463</v>
      </c>
      <c r="F191" s="113">
        <f>D191/F190*100</f>
        <v>90.209790209790214</v>
      </c>
      <c r="G191" s="129">
        <v>237</v>
      </c>
      <c r="H191" s="113">
        <f>G191/H190*100</f>
        <v>78.737541528239205</v>
      </c>
      <c r="I191" s="113">
        <f>G191/I190*100</f>
        <v>90.114068441064646</v>
      </c>
      <c r="J191" s="129">
        <v>150</v>
      </c>
      <c r="K191" s="113">
        <f>J191/K190*100</f>
        <v>82.417582417582409</v>
      </c>
      <c r="L191" s="113">
        <f>J191/L190*100</f>
        <v>90.361445783132538</v>
      </c>
    </row>
    <row r="192" spans="2:12" ht="15" customHeight="1">
      <c r="B192" s="102"/>
      <c r="C192" s="130" t="s">
        <v>701</v>
      </c>
      <c r="D192" s="10">
        <v>42</v>
      </c>
      <c r="E192" s="13">
        <f>D192/E190*100</f>
        <v>8.695652173913043</v>
      </c>
      <c r="F192" s="13">
        <f>D192/F190*100</f>
        <v>9.79020979020979</v>
      </c>
      <c r="G192" s="10">
        <v>26</v>
      </c>
      <c r="H192" s="13">
        <f>G192/H190*100</f>
        <v>8.6378737541528228</v>
      </c>
      <c r="I192" s="13">
        <f>G192/I190*100</f>
        <v>9.8859315589353614</v>
      </c>
      <c r="J192" s="10">
        <v>16</v>
      </c>
      <c r="K192" s="13">
        <f>J192/K190*100</f>
        <v>8.791208791208792</v>
      </c>
      <c r="L192" s="13">
        <f>J192/L190*100</f>
        <v>9.6385542168674707</v>
      </c>
    </row>
    <row r="193" spans="2:12" ht="15" customHeight="1">
      <c r="B193" s="102"/>
      <c r="C193" s="131" t="s">
        <v>0</v>
      </c>
      <c r="D193" s="133">
        <v>54</v>
      </c>
      <c r="E193" s="114">
        <f>D193/E190*100</f>
        <v>11.180124223602485</v>
      </c>
      <c r="F193" s="115" t="s">
        <v>687</v>
      </c>
      <c r="G193" s="133">
        <v>38</v>
      </c>
      <c r="H193" s="114">
        <f>G193/H190*100</f>
        <v>12.624584717607974</v>
      </c>
      <c r="I193" s="115" t="s">
        <v>687</v>
      </c>
      <c r="J193" s="133">
        <v>16</v>
      </c>
      <c r="K193" s="114">
        <f>J193/K190*100</f>
        <v>8.791208791208792</v>
      </c>
      <c r="L193" s="115" t="s">
        <v>687</v>
      </c>
    </row>
    <row r="194" spans="2:12" ht="15" customHeight="1">
      <c r="B194" s="136"/>
      <c r="C194" s="134" t="s">
        <v>459</v>
      </c>
      <c r="D194" s="135">
        <f t="shared" ref="D194:L194" si="33">SUM(D191:D193)</f>
        <v>483</v>
      </c>
      <c r="E194" s="14">
        <f t="shared" si="33"/>
        <v>100</v>
      </c>
      <c r="F194" s="14">
        <f t="shared" si="33"/>
        <v>100</v>
      </c>
      <c r="G194" s="135">
        <f t="shared" si="33"/>
        <v>301</v>
      </c>
      <c r="H194" s="14">
        <f t="shared" si="33"/>
        <v>100</v>
      </c>
      <c r="I194" s="14">
        <f t="shared" si="33"/>
        <v>100</v>
      </c>
      <c r="J194" s="135">
        <f t="shared" si="33"/>
        <v>182</v>
      </c>
      <c r="K194" s="14">
        <f t="shared" si="33"/>
        <v>99.999999999999986</v>
      </c>
      <c r="L194" s="14">
        <f t="shared" si="33"/>
        <v>100.00000000000001</v>
      </c>
    </row>
    <row r="195" spans="2:12" ht="15" customHeight="1">
      <c r="B195" s="124" t="s">
        <v>590</v>
      </c>
      <c r="C195" s="42"/>
      <c r="D195" s="126"/>
      <c r="E195" s="112">
        <f>SUM(D$65:D$66)</f>
        <v>172</v>
      </c>
      <c r="F195" s="112">
        <f>E195-D198</f>
        <v>141</v>
      </c>
      <c r="G195" s="126"/>
      <c r="H195" s="112">
        <f>SUM(G$65:G$66)</f>
        <v>95</v>
      </c>
      <c r="I195" s="112">
        <f>H195-G198</f>
        <v>77</v>
      </c>
      <c r="J195" s="126"/>
      <c r="K195" s="112">
        <f>SUM(J$65:J$66)</f>
        <v>77</v>
      </c>
      <c r="L195" s="112">
        <f>K195-J198</f>
        <v>64</v>
      </c>
    </row>
    <row r="196" spans="2:12" ht="15" customHeight="1">
      <c r="B196" s="102"/>
      <c r="C196" s="127" t="s">
        <v>700</v>
      </c>
      <c r="D196" s="129">
        <v>117</v>
      </c>
      <c r="E196" s="113">
        <f>D196/E195*100</f>
        <v>68.023255813953483</v>
      </c>
      <c r="F196" s="113">
        <f>D196/F195*100</f>
        <v>82.978723404255319</v>
      </c>
      <c r="G196" s="129">
        <v>63</v>
      </c>
      <c r="H196" s="113">
        <f>G196/H195*100</f>
        <v>66.315789473684205</v>
      </c>
      <c r="I196" s="113">
        <f>G196/I195*100</f>
        <v>81.818181818181827</v>
      </c>
      <c r="J196" s="129">
        <v>54</v>
      </c>
      <c r="K196" s="113">
        <f>J196/K195*100</f>
        <v>70.129870129870127</v>
      </c>
      <c r="L196" s="113">
        <f>J196/L195*100</f>
        <v>84.375</v>
      </c>
    </row>
    <row r="197" spans="2:12" ht="15" customHeight="1">
      <c r="B197" s="102"/>
      <c r="C197" s="130" t="s">
        <v>701</v>
      </c>
      <c r="D197" s="10">
        <v>24</v>
      </c>
      <c r="E197" s="13">
        <f>D197/E195*100</f>
        <v>13.953488372093023</v>
      </c>
      <c r="F197" s="13">
        <f>D197/F195*100</f>
        <v>17.021276595744681</v>
      </c>
      <c r="G197" s="10">
        <v>14</v>
      </c>
      <c r="H197" s="13">
        <f>G197/H195*100</f>
        <v>14.736842105263156</v>
      </c>
      <c r="I197" s="13">
        <f>G197/I195*100</f>
        <v>18.181818181818183</v>
      </c>
      <c r="J197" s="10">
        <v>10</v>
      </c>
      <c r="K197" s="13">
        <f>J197/K195*100</f>
        <v>12.987012987012985</v>
      </c>
      <c r="L197" s="13">
        <f>J197/L195*100</f>
        <v>15.625</v>
      </c>
    </row>
    <row r="198" spans="2:12" ht="15" customHeight="1">
      <c r="B198" s="102"/>
      <c r="C198" s="131" t="s">
        <v>0</v>
      </c>
      <c r="D198" s="133">
        <v>31</v>
      </c>
      <c r="E198" s="114">
        <f>D198/E195*100</f>
        <v>18.023255813953487</v>
      </c>
      <c r="F198" s="115" t="s">
        <v>687</v>
      </c>
      <c r="G198" s="133">
        <v>18</v>
      </c>
      <c r="H198" s="114">
        <f>G198/H195*100</f>
        <v>18.947368421052634</v>
      </c>
      <c r="I198" s="115" t="s">
        <v>687</v>
      </c>
      <c r="J198" s="133">
        <v>13</v>
      </c>
      <c r="K198" s="114">
        <f>J198/K195*100</f>
        <v>16.883116883116884</v>
      </c>
      <c r="L198" s="115" t="s">
        <v>687</v>
      </c>
    </row>
    <row r="199" spans="2:12" ht="15" customHeight="1">
      <c r="B199" s="136"/>
      <c r="C199" s="134" t="s">
        <v>459</v>
      </c>
      <c r="D199" s="135">
        <f t="shared" ref="D199:L199" si="34">SUM(D196:D198)</f>
        <v>172</v>
      </c>
      <c r="E199" s="14">
        <f t="shared" si="34"/>
        <v>99.999999999999986</v>
      </c>
      <c r="F199" s="14">
        <f t="shared" si="34"/>
        <v>100</v>
      </c>
      <c r="G199" s="135">
        <f t="shared" si="34"/>
        <v>95</v>
      </c>
      <c r="H199" s="14">
        <f t="shared" si="34"/>
        <v>99.999999999999986</v>
      </c>
      <c r="I199" s="14">
        <f t="shared" si="34"/>
        <v>100.00000000000001</v>
      </c>
      <c r="J199" s="135">
        <f t="shared" si="34"/>
        <v>77</v>
      </c>
      <c r="K199" s="14">
        <f t="shared" si="34"/>
        <v>100</v>
      </c>
      <c r="L199" s="14">
        <f t="shared" si="34"/>
        <v>100</v>
      </c>
    </row>
    <row r="200" spans="2:12" ht="15" customHeight="1">
      <c r="B200" s="124" t="s">
        <v>591</v>
      </c>
      <c r="C200" s="42"/>
      <c r="D200" s="126"/>
      <c r="E200" s="112">
        <f>SUM(D$71:D$72)</f>
        <v>399</v>
      </c>
      <c r="F200" s="112">
        <f>E200-D203</f>
        <v>337</v>
      </c>
      <c r="G200" s="126"/>
      <c r="H200" s="112">
        <f>SUM(G$71:G$72)</f>
        <v>232</v>
      </c>
      <c r="I200" s="112">
        <f>H200-G203</f>
        <v>191</v>
      </c>
      <c r="J200" s="126"/>
      <c r="K200" s="112">
        <f>SUM(J$71:J$72)</f>
        <v>167</v>
      </c>
      <c r="L200" s="112">
        <f>K200-J203</f>
        <v>146</v>
      </c>
    </row>
    <row r="201" spans="2:12" ht="15" customHeight="1">
      <c r="B201" s="102"/>
      <c r="C201" s="127" t="s">
        <v>700</v>
      </c>
      <c r="D201" s="129">
        <v>313</v>
      </c>
      <c r="E201" s="113">
        <f>D201/E200*100</f>
        <v>78.446115288220554</v>
      </c>
      <c r="F201" s="113">
        <f>D201/F200*100</f>
        <v>92.87833827893175</v>
      </c>
      <c r="G201" s="129">
        <v>175</v>
      </c>
      <c r="H201" s="113">
        <f>G201/H200*100</f>
        <v>75.431034482758619</v>
      </c>
      <c r="I201" s="113">
        <f>G201/I200*100</f>
        <v>91.623036649214669</v>
      </c>
      <c r="J201" s="129">
        <v>138</v>
      </c>
      <c r="K201" s="113">
        <f>J201/K200*100</f>
        <v>82.634730538922156</v>
      </c>
      <c r="L201" s="113">
        <f>J201/L200*100</f>
        <v>94.520547945205479</v>
      </c>
    </row>
    <row r="202" spans="2:12" ht="15" customHeight="1">
      <c r="B202" s="102"/>
      <c r="C202" s="130" t="s">
        <v>701</v>
      </c>
      <c r="D202" s="10">
        <v>24</v>
      </c>
      <c r="E202" s="13">
        <f>D202/E200*100</f>
        <v>6.0150375939849621</v>
      </c>
      <c r="F202" s="13">
        <f>D202/F200*100</f>
        <v>7.1216617210682491</v>
      </c>
      <c r="G202" s="10">
        <v>16</v>
      </c>
      <c r="H202" s="13">
        <f>G202/H200*100</f>
        <v>6.8965517241379306</v>
      </c>
      <c r="I202" s="13">
        <f>G202/I200*100</f>
        <v>8.3769633507853403</v>
      </c>
      <c r="J202" s="10">
        <v>8</v>
      </c>
      <c r="K202" s="13">
        <f>J202/K200*100</f>
        <v>4.7904191616766472</v>
      </c>
      <c r="L202" s="13">
        <f>J202/L200*100</f>
        <v>5.4794520547945202</v>
      </c>
    </row>
    <row r="203" spans="2:12" ht="15" customHeight="1">
      <c r="B203" s="102"/>
      <c r="C203" s="131" t="s">
        <v>0</v>
      </c>
      <c r="D203" s="133">
        <v>62</v>
      </c>
      <c r="E203" s="114">
        <f>D203/E200*100</f>
        <v>15.538847117794486</v>
      </c>
      <c r="F203" s="115" t="s">
        <v>687</v>
      </c>
      <c r="G203" s="133">
        <v>41</v>
      </c>
      <c r="H203" s="114">
        <f>G203/H200*100</f>
        <v>17.672413793103448</v>
      </c>
      <c r="I203" s="115" t="s">
        <v>687</v>
      </c>
      <c r="J203" s="133">
        <v>21</v>
      </c>
      <c r="K203" s="114">
        <f>J203/K200*100</f>
        <v>12.574850299401197</v>
      </c>
      <c r="L203" s="115" t="s">
        <v>687</v>
      </c>
    </row>
    <row r="204" spans="2:12" ht="15" customHeight="1">
      <c r="B204" s="136"/>
      <c r="C204" s="134" t="s">
        <v>459</v>
      </c>
      <c r="D204" s="135">
        <f t="shared" ref="D204:L204" si="35">SUM(D201:D203)</f>
        <v>399</v>
      </c>
      <c r="E204" s="14">
        <f t="shared" si="35"/>
        <v>100</v>
      </c>
      <c r="F204" s="14">
        <f t="shared" si="35"/>
        <v>100</v>
      </c>
      <c r="G204" s="135">
        <f t="shared" si="35"/>
        <v>232</v>
      </c>
      <c r="H204" s="14">
        <f t="shared" si="35"/>
        <v>100</v>
      </c>
      <c r="I204" s="14">
        <f t="shared" si="35"/>
        <v>100.00000000000001</v>
      </c>
      <c r="J204" s="135">
        <f t="shared" si="35"/>
        <v>167</v>
      </c>
      <c r="K204" s="14">
        <f t="shared" si="35"/>
        <v>100</v>
      </c>
      <c r="L204" s="14">
        <f t="shared" si="35"/>
        <v>100</v>
      </c>
    </row>
    <row r="205" spans="2:12" ht="15" customHeight="1">
      <c r="B205" s="91"/>
      <c r="C205" s="56"/>
      <c r="D205" s="36"/>
      <c r="E205" s="15"/>
      <c r="F205" s="15"/>
      <c r="G205" s="36"/>
      <c r="H205" s="15"/>
      <c r="I205" s="15"/>
      <c r="J205" s="36"/>
      <c r="K205" s="15"/>
      <c r="L205" s="15"/>
    </row>
    <row r="208" spans="2:12" ht="15" customHeight="1">
      <c r="C208" s="1"/>
      <c r="D208" s="1"/>
      <c r="E208" s="1"/>
      <c r="F208" s="1"/>
      <c r="G208" s="1"/>
    </row>
  </sheetData>
  <phoneticPr fontId="1"/>
  <pageMargins left="0.39370078740157483" right="0.39370078740157483" top="0.62992125984251968" bottom="0.27559055118110237" header="0.23622047244094491" footer="0.15748031496062992"/>
  <pageSetup paperSize="9" scale="79" orientation="portrait" r:id="rId1"/>
  <headerFooter scaleWithDoc="0" alignWithMargins="0">
    <oddHeader>&amp;C【平成26年度　厚生労働省　老人保健事業推進費等補助金事業】
高齢者向け住まいに関するアンケート調査</oddHeader>
    <oddFooter>&amp;C&amp;P</oddFooter>
  </headerFooter>
  <rowBreaks count="2" manualBreakCount="2">
    <brk id="77" max="16383" man="1"/>
    <brk id="141" max="16383" man="1"/>
  </rowBreaks>
</worksheet>
</file>

<file path=xl/worksheets/sheet5.xml><?xml version="1.0" encoding="utf-8"?>
<worksheet xmlns="http://schemas.openxmlformats.org/spreadsheetml/2006/main" xmlns:r="http://schemas.openxmlformats.org/officeDocument/2006/relationships">
  <dimension ref="A1:Y1557"/>
  <sheetViews>
    <sheetView showGridLines="0" zoomScaleNormal="100" zoomScaleSheetLayoutView="40" zoomScalePageLayoutView="40" workbookViewId="0"/>
  </sheetViews>
  <sheetFormatPr defaultRowHeight="15" customHeight="1"/>
  <cols>
    <col min="1" max="1" width="0.85546875" style="1" customWidth="1"/>
    <col min="2" max="2" width="35.7109375" style="1" customWidth="1"/>
    <col min="3" max="3" width="9.28515625" style="7" customWidth="1"/>
    <col min="4" max="7" width="10" style="7" customWidth="1"/>
    <col min="8" max="17" width="10" style="1" customWidth="1"/>
    <col min="18" max="18" width="9.28515625" style="1" customWidth="1"/>
    <col min="19" max="16384" width="9.140625" style="1"/>
  </cols>
  <sheetData>
    <row r="1" spans="1:12" ht="15" customHeight="1">
      <c r="A1" s="71" t="s">
        <v>113</v>
      </c>
    </row>
    <row r="2" spans="1:12" ht="15" customHeight="1">
      <c r="A2" s="1" t="s">
        <v>527</v>
      </c>
    </row>
    <row r="3" spans="1:12" ht="12" customHeight="1">
      <c r="B3" s="41"/>
      <c r="C3" s="42"/>
      <c r="D3" s="31"/>
      <c r="E3" s="103" t="s">
        <v>5</v>
      </c>
      <c r="F3" s="33"/>
      <c r="G3" s="31"/>
      <c r="H3" s="103" t="s">
        <v>62</v>
      </c>
      <c r="I3" s="33"/>
      <c r="J3" s="31"/>
      <c r="K3" s="103" t="s">
        <v>678</v>
      </c>
      <c r="L3" s="33"/>
    </row>
    <row r="4" spans="1:12" ht="22.5" customHeight="1">
      <c r="B4" s="43"/>
      <c r="D4" s="38" t="s">
        <v>2</v>
      </c>
      <c r="E4" s="38" t="s">
        <v>3</v>
      </c>
      <c r="F4" s="38" t="s">
        <v>505</v>
      </c>
      <c r="G4" s="38" t="s">
        <v>2</v>
      </c>
      <c r="H4" s="38" t="s">
        <v>3</v>
      </c>
      <c r="I4" s="38" t="s">
        <v>505</v>
      </c>
      <c r="J4" s="38" t="s">
        <v>2</v>
      </c>
      <c r="K4" s="38" t="s">
        <v>3</v>
      </c>
      <c r="L4" s="38" t="s">
        <v>505</v>
      </c>
    </row>
    <row r="5" spans="1:12" ht="12" customHeight="1">
      <c r="B5" s="44"/>
      <c r="C5" s="45"/>
      <c r="D5" s="46"/>
      <c r="E5" s="2">
        <f>D$16</f>
        <v>6369</v>
      </c>
      <c r="F5" s="2">
        <f>E5-D15</f>
        <v>6283</v>
      </c>
      <c r="G5" s="46"/>
      <c r="H5" s="2">
        <f>G$16</f>
        <v>4274</v>
      </c>
      <c r="I5" s="2">
        <f>H5-G15</f>
        <v>4257</v>
      </c>
      <c r="J5" s="46"/>
      <c r="K5" s="2">
        <f>J$16</f>
        <v>2094</v>
      </c>
      <c r="L5" s="2">
        <f>K5-J15</f>
        <v>2025</v>
      </c>
    </row>
    <row r="6" spans="1:12" ht="15" customHeight="1">
      <c r="B6" s="43" t="s">
        <v>328</v>
      </c>
      <c r="D6" s="20">
        <v>486</v>
      </c>
      <c r="E6" s="4">
        <f t="shared" ref="E6:E15" si="0">D6/E$5*100</f>
        <v>7.6307112576542631</v>
      </c>
      <c r="F6" s="4">
        <f t="shared" ref="F6:F14" si="1">D6/F$5*100</f>
        <v>7.7351583638389299</v>
      </c>
      <c r="G6" s="20">
        <v>387</v>
      </c>
      <c r="H6" s="4">
        <f t="shared" ref="H6:H15" si="2">G6/H$5*100</f>
        <v>9.0547496490407102</v>
      </c>
      <c r="I6" s="4">
        <f t="shared" ref="I6:I14" si="3">G6/I$5*100</f>
        <v>9.0909090909090917</v>
      </c>
      <c r="J6" s="20">
        <v>99</v>
      </c>
      <c r="K6" s="4">
        <f t="shared" ref="K6:K15" si="4">J6/K$5*100</f>
        <v>4.7277936962750715</v>
      </c>
      <c r="L6" s="4">
        <f t="shared" ref="L6:L14" si="5">J6/L$5*100</f>
        <v>4.8888888888888893</v>
      </c>
    </row>
    <row r="7" spans="1:12" ht="15" customHeight="1">
      <c r="B7" s="43" t="s">
        <v>329</v>
      </c>
      <c r="D7" s="20">
        <v>1069</v>
      </c>
      <c r="E7" s="4">
        <f t="shared" si="0"/>
        <v>16.784424556445281</v>
      </c>
      <c r="F7" s="4">
        <f t="shared" si="1"/>
        <v>17.014165207703329</v>
      </c>
      <c r="G7" s="20">
        <v>699</v>
      </c>
      <c r="H7" s="4">
        <f t="shared" si="2"/>
        <v>16.354702854468879</v>
      </c>
      <c r="I7" s="4">
        <f t="shared" si="3"/>
        <v>16.420014094432702</v>
      </c>
      <c r="J7" s="20">
        <v>370</v>
      </c>
      <c r="K7" s="4">
        <f t="shared" si="4"/>
        <v>17.669531996179561</v>
      </c>
      <c r="L7" s="4">
        <f t="shared" si="5"/>
        <v>18.271604938271604</v>
      </c>
    </row>
    <row r="8" spans="1:12" ht="15" customHeight="1">
      <c r="B8" s="43" t="s">
        <v>330</v>
      </c>
      <c r="D8" s="20">
        <v>1193</v>
      </c>
      <c r="E8" s="4">
        <f t="shared" si="0"/>
        <v>18.731355000785051</v>
      </c>
      <c r="F8" s="4">
        <f t="shared" si="1"/>
        <v>18.987744707942067</v>
      </c>
      <c r="G8" s="20">
        <v>714</v>
      </c>
      <c r="H8" s="4">
        <f t="shared" si="2"/>
        <v>16.70566214319139</v>
      </c>
      <c r="I8" s="4">
        <f t="shared" si="3"/>
        <v>16.772374911909797</v>
      </c>
      <c r="J8" s="20">
        <v>479</v>
      </c>
      <c r="K8" s="4">
        <f t="shared" si="4"/>
        <v>22.874880611270296</v>
      </c>
      <c r="L8" s="4">
        <f t="shared" si="5"/>
        <v>23.654320987654319</v>
      </c>
    </row>
    <row r="9" spans="1:12" ht="15" customHeight="1">
      <c r="B9" s="43" t="s">
        <v>331</v>
      </c>
      <c r="D9" s="20">
        <v>925</v>
      </c>
      <c r="E9" s="4">
        <f t="shared" si="0"/>
        <v>14.52347307269587</v>
      </c>
      <c r="F9" s="4">
        <f t="shared" si="1"/>
        <v>14.72226643323253</v>
      </c>
      <c r="G9" s="20">
        <v>525</v>
      </c>
      <c r="H9" s="4">
        <f t="shared" si="2"/>
        <v>12.283575105287786</v>
      </c>
      <c r="I9" s="4">
        <f t="shared" si="3"/>
        <v>12.332628611698379</v>
      </c>
      <c r="J9" s="20">
        <v>400</v>
      </c>
      <c r="K9" s="4">
        <f t="shared" si="4"/>
        <v>19.102196752626551</v>
      </c>
      <c r="L9" s="4">
        <f t="shared" si="5"/>
        <v>19.753086419753085</v>
      </c>
    </row>
    <row r="10" spans="1:12" ht="15" customHeight="1">
      <c r="B10" s="43" t="s">
        <v>332</v>
      </c>
      <c r="D10" s="20">
        <v>777</v>
      </c>
      <c r="E10" s="4">
        <f t="shared" si="0"/>
        <v>12.199717381064531</v>
      </c>
      <c r="F10" s="4">
        <f t="shared" si="1"/>
        <v>12.366703803915327</v>
      </c>
      <c r="G10" s="20">
        <v>527</v>
      </c>
      <c r="H10" s="4">
        <f t="shared" si="2"/>
        <v>12.330369677117455</v>
      </c>
      <c r="I10" s="4">
        <f t="shared" si="3"/>
        <v>12.379610054028658</v>
      </c>
      <c r="J10" s="20">
        <v>250</v>
      </c>
      <c r="K10" s="4">
        <f t="shared" si="4"/>
        <v>11.938872970391595</v>
      </c>
      <c r="L10" s="4">
        <f t="shared" si="5"/>
        <v>12.345679012345679</v>
      </c>
    </row>
    <row r="11" spans="1:12" ht="15" customHeight="1">
      <c r="B11" s="43" t="s">
        <v>333</v>
      </c>
      <c r="D11" s="20">
        <v>697</v>
      </c>
      <c r="E11" s="4">
        <f t="shared" si="0"/>
        <v>10.943633223425969</v>
      </c>
      <c r="F11" s="4">
        <f t="shared" si="1"/>
        <v>11.093426706987108</v>
      </c>
      <c r="G11" s="20">
        <v>510</v>
      </c>
      <c r="H11" s="4">
        <f t="shared" si="2"/>
        <v>11.932615816565278</v>
      </c>
      <c r="I11" s="4">
        <f t="shared" si="3"/>
        <v>11.980267794221284</v>
      </c>
      <c r="J11" s="20">
        <v>187</v>
      </c>
      <c r="K11" s="4">
        <f t="shared" si="4"/>
        <v>8.9302769818529129</v>
      </c>
      <c r="L11" s="4">
        <f t="shared" si="5"/>
        <v>9.2345679012345681</v>
      </c>
    </row>
    <row r="12" spans="1:12" ht="15" customHeight="1">
      <c r="B12" s="43" t="s">
        <v>439</v>
      </c>
      <c r="D12" s="20">
        <v>631</v>
      </c>
      <c r="E12" s="4">
        <f t="shared" si="0"/>
        <v>9.9073637933741558</v>
      </c>
      <c r="F12" s="4">
        <f t="shared" si="1"/>
        <v>10.042973102021326</v>
      </c>
      <c r="G12" s="20">
        <v>480</v>
      </c>
      <c r="H12" s="4">
        <f t="shared" si="2"/>
        <v>11.230697239120262</v>
      </c>
      <c r="I12" s="4">
        <f t="shared" si="3"/>
        <v>11.27554615926709</v>
      </c>
      <c r="J12" s="20">
        <v>151</v>
      </c>
      <c r="K12" s="4">
        <f t="shared" si="4"/>
        <v>7.2110792741165231</v>
      </c>
      <c r="L12" s="4">
        <f t="shared" si="5"/>
        <v>7.4567901234567895</v>
      </c>
    </row>
    <row r="13" spans="1:12" ht="15" customHeight="1">
      <c r="B13" s="43" t="s">
        <v>334</v>
      </c>
      <c r="D13" s="20">
        <v>215</v>
      </c>
      <c r="E13" s="4">
        <f t="shared" si="0"/>
        <v>3.3757261736536348</v>
      </c>
      <c r="F13" s="4">
        <f t="shared" si="1"/>
        <v>3.4219321979945887</v>
      </c>
      <c r="G13" s="20">
        <v>166</v>
      </c>
      <c r="H13" s="4">
        <f t="shared" si="2"/>
        <v>3.8839494618624237</v>
      </c>
      <c r="I13" s="4">
        <f t="shared" si="3"/>
        <v>3.8994597134132016</v>
      </c>
      <c r="J13" s="20">
        <v>48</v>
      </c>
      <c r="K13" s="4">
        <f t="shared" si="4"/>
        <v>2.2922636103151861</v>
      </c>
      <c r="L13" s="4">
        <f t="shared" si="5"/>
        <v>2.3703703703703702</v>
      </c>
    </row>
    <row r="14" spans="1:12" ht="15" customHeight="1">
      <c r="B14" s="43" t="s">
        <v>335</v>
      </c>
      <c r="D14" s="20">
        <v>290</v>
      </c>
      <c r="E14" s="4">
        <f t="shared" si="0"/>
        <v>4.5533050714397865</v>
      </c>
      <c r="F14" s="4">
        <f t="shared" si="1"/>
        <v>4.615629476364794</v>
      </c>
      <c r="G14" s="20">
        <v>249</v>
      </c>
      <c r="H14" s="4">
        <f t="shared" si="2"/>
        <v>5.8259241927936358</v>
      </c>
      <c r="I14" s="4">
        <f t="shared" si="3"/>
        <v>5.8491895701198029</v>
      </c>
      <c r="J14" s="20">
        <v>41</v>
      </c>
      <c r="K14" s="4">
        <f t="shared" si="4"/>
        <v>1.9579751671442218</v>
      </c>
      <c r="L14" s="4">
        <f t="shared" si="5"/>
        <v>2.0246913580246915</v>
      </c>
    </row>
    <row r="15" spans="1:12" ht="15" customHeight="1">
      <c r="B15" s="44" t="s">
        <v>0</v>
      </c>
      <c r="C15" s="45"/>
      <c r="D15" s="21">
        <v>86</v>
      </c>
      <c r="E15" s="5">
        <f t="shared" si="0"/>
        <v>1.3502904694614539</v>
      </c>
      <c r="F15" s="47" t="s">
        <v>679</v>
      </c>
      <c r="G15" s="21">
        <v>17</v>
      </c>
      <c r="H15" s="5">
        <f t="shared" si="2"/>
        <v>0.39775386055217593</v>
      </c>
      <c r="I15" s="47" t="s">
        <v>679</v>
      </c>
      <c r="J15" s="21">
        <v>69</v>
      </c>
      <c r="K15" s="5">
        <f t="shared" si="4"/>
        <v>3.2951289398280799</v>
      </c>
      <c r="L15" s="47" t="s">
        <v>679</v>
      </c>
    </row>
    <row r="16" spans="1:12" ht="15" customHeight="1">
      <c r="B16" s="48" t="s">
        <v>1</v>
      </c>
      <c r="C16" s="32"/>
      <c r="D16" s="49">
        <f>SUM(D6:D15)</f>
        <v>6369</v>
      </c>
      <c r="E16" s="6">
        <f>IF(SUM(E6:E15)&gt;100,"－",SUM(E6:E15))</f>
        <v>99.999999999999986</v>
      </c>
      <c r="F16" s="6">
        <f>IF(SUM(F6:F15)&gt;100,"－",SUM(F6:F15))</f>
        <v>99.999999999999986</v>
      </c>
      <c r="G16" s="49">
        <f>SUM(G6:G15)</f>
        <v>4274</v>
      </c>
      <c r="H16" s="6">
        <f>IF(SUM(H6:H15)&gt;100,"－",SUM(H6:H15))</f>
        <v>100</v>
      </c>
      <c r="I16" s="6">
        <f>IF(SUM(I6:I15)&gt;100,"－",SUM(I6:I15))</f>
        <v>100.00000000000003</v>
      </c>
      <c r="J16" s="49">
        <f>SUM(J6:J15)</f>
        <v>2094</v>
      </c>
      <c r="K16" s="6">
        <f>IF(SUM(K6:K15)&gt;100,"－",SUM(K6:K15))</f>
        <v>100.00000000000001</v>
      </c>
      <c r="L16" s="6">
        <f>IF(SUM(L6:L15)&gt;100,"－",SUM(L6:L15))</f>
        <v>100</v>
      </c>
    </row>
    <row r="17" spans="1:12" ht="15" customHeight="1">
      <c r="B17" s="48" t="s">
        <v>347</v>
      </c>
      <c r="C17" s="33"/>
      <c r="D17" s="51">
        <v>41.075600827630112</v>
      </c>
      <c r="E17" s="15"/>
      <c r="F17" s="15"/>
      <c r="G17" s="50">
        <v>43.957951609114403</v>
      </c>
      <c r="H17" s="15"/>
      <c r="I17" s="15"/>
      <c r="J17" s="50">
        <v>34.993086419753084</v>
      </c>
      <c r="K17" s="15"/>
      <c r="L17" s="15"/>
    </row>
    <row r="18" spans="1:12" ht="15" customHeight="1">
      <c r="B18" s="48" t="s">
        <v>348</v>
      </c>
      <c r="C18" s="33"/>
      <c r="D18" s="51">
        <v>840</v>
      </c>
      <c r="E18" s="15"/>
      <c r="F18" s="15"/>
      <c r="G18" s="50">
        <v>840</v>
      </c>
      <c r="H18" s="15"/>
      <c r="I18" s="15"/>
      <c r="J18" s="50">
        <v>436</v>
      </c>
      <c r="K18" s="15"/>
      <c r="L18" s="15"/>
    </row>
    <row r="19" spans="1:12" ht="15" customHeight="1">
      <c r="B19" s="48" t="s">
        <v>525</v>
      </c>
      <c r="C19" s="33"/>
      <c r="D19" s="104">
        <v>2</v>
      </c>
      <c r="E19" s="15"/>
      <c r="F19" s="15"/>
      <c r="G19" s="50">
        <v>2</v>
      </c>
      <c r="H19" s="15"/>
      <c r="I19" s="15"/>
      <c r="J19" s="50">
        <v>2</v>
      </c>
      <c r="K19" s="15"/>
      <c r="L19" s="15"/>
    </row>
    <row r="21" spans="1:12" ht="15" customHeight="1">
      <c r="A21" s="1" t="s">
        <v>526</v>
      </c>
    </row>
    <row r="22" spans="1:12" ht="12" customHeight="1">
      <c r="B22" s="41"/>
      <c r="C22" s="42"/>
      <c r="D22" s="31"/>
      <c r="E22" s="103" t="s">
        <v>5</v>
      </c>
      <c r="F22" s="33"/>
      <c r="G22" s="31"/>
      <c r="H22" s="103" t="s">
        <v>62</v>
      </c>
      <c r="I22" s="33"/>
      <c r="J22" s="31"/>
      <c r="K22" s="103" t="s">
        <v>678</v>
      </c>
      <c r="L22" s="33"/>
    </row>
    <row r="23" spans="1:12" ht="22.5" customHeight="1">
      <c r="B23" s="43"/>
      <c r="D23" s="38" t="s">
        <v>2</v>
      </c>
      <c r="E23" s="38" t="s">
        <v>3</v>
      </c>
      <c r="F23" s="38" t="s">
        <v>505</v>
      </c>
      <c r="G23" s="38" t="s">
        <v>2</v>
      </c>
      <c r="H23" s="38" t="s">
        <v>3</v>
      </c>
      <c r="I23" s="38" t="s">
        <v>505</v>
      </c>
      <c r="J23" s="38" t="s">
        <v>2</v>
      </c>
      <c r="K23" s="38" t="s">
        <v>3</v>
      </c>
      <c r="L23" s="38" t="s">
        <v>505</v>
      </c>
    </row>
    <row r="24" spans="1:12" ht="12" customHeight="1">
      <c r="B24" s="44"/>
      <c r="C24" s="45"/>
      <c r="D24" s="46"/>
      <c r="E24" s="2">
        <f>D$16</f>
        <v>6369</v>
      </c>
      <c r="F24" s="2">
        <f>E24-D36-D35</f>
        <v>6261</v>
      </c>
      <c r="G24" s="46"/>
      <c r="H24" s="2">
        <f>G$16</f>
        <v>4274</v>
      </c>
      <c r="I24" s="2">
        <f>H24-G36-G35</f>
        <v>4237</v>
      </c>
      <c r="J24" s="46"/>
      <c r="K24" s="2">
        <f>J$16</f>
        <v>2094</v>
      </c>
      <c r="L24" s="2">
        <f>K24-J36-J35</f>
        <v>2023</v>
      </c>
    </row>
    <row r="25" spans="1:12" ht="15" customHeight="1">
      <c r="B25" s="43" t="s">
        <v>778</v>
      </c>
      <c r="D25" s="20">
        <v>14</v>
      </c>
      <c r="E25" s="4">
        <f t="shared" ref="E25:E36" si="6">D25/E$24*100</f>
        <v>0.2198147275867483</v>
      </c>
      <c r="F25" s="4">
        <f t="shared" ref="F25:F34" si="7">D25/F$24*100</f>
        <v>0.22360645264334769</v>
      </c>
      <c r="G25" s="20">
        <v>4</v>
      </c>
      <c r="H25" s="4">
        <f t="shared" ref="H25:H36" si="8">G25/H$24*100</f>
        <v>9.3589143659335516E-2</v>
      </c>
      <c r="I25" s="4">
        <f t="shared" ref="I25:I34" si="9">G25/I$24*100</f>
        <v>9.4406419636535274E-2</v>
      </c>
      <c r="J25" s="20">
        <v>10</v>
      </c>
      <c r="K25" s="4">
        <f t="shared" ref="K25:K36" si="10">J25/K$24*100</f>
        <v>0.47755491881566381</v>
      </c>
      <c r="L25" s="4">
        <f t="shared" ref="L25:L34" si="11">J25/L$24*100</f>
        <v>0.49431537320810681</v>
      </c>
    </row>
    <row r="26" spans="1:12" ht="15" customHeight="1">
      <c r="B26" s="43" t="s">
        <v>524</v>
      </c>
      <c r="D26" s="20">
        <v>838</v>
      </c>
      <c r="E26" s="4">
        <f t="shared" si="6"/>
        <v>13.157481551263936</v>
      </c>
      <c r="F26" s="4">
        <f t="shared" si="7"/>
        <v>13.384443379651815</v>
      </c>
      <c r="G26" s="20">
        <v>509</v>
      </c>
      <c r="H26" s="4">
        <f t="shared" si="8"/>
        <v>11.909218530650445</v>
      </c>
      <c r="I26" s="4">
        <f t="shared" si="9"/>
        <v>12.013216898749116</v>
      </c>
      <c r="J26" s="20">
        <v>329</v>
      </c>
      <c r="K26" s="4">
        <f t="shared" si="10"/>
        <v>15.71155682903534</v>
      </c>
      <c r="L26" s="4">
        <f t="shared" si="11"/>
        <v>16.262975778546711</v>
      </c>
    </row>
    <row r="27" spans="1:12" ht="15" customHeight="1">
      <c r="B27" s="43" t="s">
        <v>329</v>
      </c>
      <c r="D27" s="20">
        <v>1401</v>
      </c>
      <c r="E27" s="4">
        <f t="shared" si="6"/>
        <v>21.997173810645311</v>
      </c>
      <c r="F27" s="4">
        <f t="shared" si="7"/>
        <v>22.376617153809296</v>
      </c>
      <c r="G27" s="20">
        <v>829</v>
      </c>
      <c r="H27" s="4">
        <f t="shared" si="8"/>
        <v>19.396350023397286</v>
      </c>
      <c r="I27" s="4">
        <f t="shared" si="9"/>
        <v>19.565730469671937</v>
      </c>
      <c r="J27" s="20">
        <v>572</v>
      </c>
      <c r="K27" s="4">
        <f t="shared" si="10"/>
        <v>27.316141356255969</v>
      </c>
      <c r="L27" s="4">
        <f t="shared" si="11"/>
        <v>28.274839347503704</v>
      </c>
    </row>
    <row r="28" spans="1:12" ht="15" customHeight="1">
      <c r="B28" s="43" t="s">
        <v>330</v>
      </c>
      <c r="D28" s="20">
        <v>1219</v>
      </c>
      <c r="E28" s="4">
        <f t="shared" si="6"/>
        <v>19.139582352017584</v>
      </c>
      <c r="F28" s="4">
        <f t="shared" si="7"/>
        <v>19.469733269445776</v>
      </c>
      <c r="G28" s="20">
        <v>754</v>
      </c>
      <c r="H28" s="4">
        <f t="shared" si="8"/>
        <v>17.641553579784745</v>
      </c>
      <c r="I28" s="4">
        <f t="shared" si="9"/>
        <v>17.795610101486901</v>
      </c>
      <c r="J28" s="20">
        <v>465</v>
      </c>
      <c r="K28" s="4">
        <f t="shared" si="10"/>
        <v>22.206303724928368</v>
      </c>
      <c r="L28" s="4">
        <f t="shared" si="11"/>
        <v>22.985664854176964</v>
      </c>
    </row>
    <row r="29" spans="1:12" ht="15" customHeight="1">
      <c r="B29" s="43" t="s">
        <v>331</v>
      </c>
      <c r="D29" s="20">
        <v>866</v>
      </c>
      <c r="E29" s="4">
        <f t="shared" si="6"/>
        <v>13.597111006437432</v>
      </c>
      <c r="F29" s="4">
        <f t="shared" si="7"/>
        <v>13.831656284938509</v>
      </c>
      <c r="G29" s="20">
        <v>580</v>
      </c>
      <c r="H29" s="4">
        <f t="shared" si="8"/>
        <v>13.57042583060365</v>
      </c>
      <c r="I29" s="4">
        <f t="shared" si="9"/>
        <v>13.688930847297618</v>
      </c>
      <c r="J29" s="20">
        <v>286</v>
      </c>
      <c r="K29" s="4">
        <f t="shared" si="10"/>
        <v>13.658070678127984</v>
      </c>
      <c r="L29" s="4">
        <f t="shared" si="11"/>
        <v>14.137419673751852</v>
      </c>
    </row>
    <row r="30" spans="1:12" ht="15" customHeight="1">
      <c r="B30" s="43" t="s">
        <v>332</v>
      </c>
      <c r="D30" s="20">
        <v>738</v>
      </c>
      <c r="E30" s="4">
        <f t="shared" si="6"/>
        <v>11.587376354215733</v>
      </c>
      <c r="F30" s="4">
        <f t="shared" si="7"/>
        <v>11.78725443219933</v>
      </c>
      <c r="G30" s="20">
        <v>575</v>
      </c>
      <c r="H30" s="4">
        <f t="shared" si="8"/>
        <v>13.453439401029479</v>
      </c>
      <c r="I30" s="4">
        <f t="shared" si="9"/>
        <v>13.570922822751946</v>
      </c>
      <c r="J30" s="20">
        <v>163</v>
      </c>
      <c r="K30" s="4">
        <f t="shared" si="10"/>
        <v>7.7841451766953202</v>
      </c>
      <c r="L30" s="4">
        <f t="shared" si="11"/>
        <v>8.0573405832921399</v>
      </c>
    </row>
    <row r="31" spans="1:12" ht="15" customHeight="1">
      <c r="B31" s="43" t="s">
        <v>333</v>
      </c>
      <c r="D31" s="20">
        <v>517</v>
      </c>
      <c r="E31" s="4">
        <f t="shared" si="6"/>
        <v>8.1174438687392065</v>
      </c>
      <c r="F31" s="4">
        <f t="shared" si="7"/>
        <v>8.2574668583293409</v>
      </c>
      <c r="G31" s="20">
        <v>411</v>
      </c>
      <c r="H31" s="4">
        <f t="shared" si="8"/>
        <v>9.6162845109967243</v>
      </c>
      <c r="I31" s="4">
        <f t="shared" si="9"/>
        <v>9.7002596176539999</v>
      </c>
      <c r="J31" s="20">
        <v>106</v>
      </c>
      <c r="K31" s="4">
        <f t="shared" si="10"/>
        <v>5.0620821394460362</v>
      </c>
      <c r="L31" s="4">
        <f t="shared" si="11"/>
        <v>5.2397429560059319</v>
      </c>
    </row>
    <row r="32" spans="1:12" ht="15" customHeight="1">
      <c r="B32" s="43" t="s">
        <v>439</v>
      </c>
      <c r="D32" s="20">
        <v>365</v>
      </c>
      <c r="E32" s="4">
        <f t="shared" si="6"/>
        <v>5.7308839692259381</v>
      </c>
      <c r="F32" s="4">
        <f t="shared" si="7"/>
        <v>5.8297396582015653</v>
      </c>
      <c r="G32" s="20">
        <v>310</v>
      </c>
      <c r="H32" s="4">
        <f t="shared" si="8"/>
        <v>7.2531586335985025</v>
      </c>
      <c r="I32" s="4">
        <f t="shared" si="9"/>
        <v>7.3164975218314847</v>
      </c>
      <c r="J32" s="20">
        <v>54</v>
      </c>
      <c r="K32" s="4">
        <f t="shared" si="10"/>
        <v>2.5787965616045847</v>
      </c>
      <c r="L32" s="4">
        <f t="shared" si="11"/>
        <v>2.6693030153237767</v>
      </c>
    </row>
    <row r="33" spans="1:12" ht="15" customHeight="1">
      <c r="B33" s="43" t="s">
        <v>334</v>
      </c>
      <c r="D33" s="20">
        <v>158</v>
      </c>
      <c r="E33" s="4">
        <f t="shared" si="6"/>
        <v>2.4807662113361597</v>
      </c>
      <c r="F33" s="4">
        <f t="shared" si="7"/>
        <v>2.5235585369749245</v>
      </c>
      <c r="G33" s="20">
        <v>137</v>
      </c>
      <c r="H33" s="4">
        <f t="shared" si="8"/>
        <v>3.2054281703322411</v>
      </c>
      <c r="I33" s="4">
        <f t="shared" si="9"/>
        <v>3.233419872551333</v>
      </c>
      <c r="J33" s="20">
        <v>21</v>
      </c>
      <c r="K33" s="4">
        <f t="shared" si="10"/>
        <v>1.002865329512894</v>
      </c>
      <c r="L33" s="4">
        <f t="shared" si="11"/>
        <v>1.0380622837370241</v>
      </c>
    </row>
    <row r="34" spans="1:12" ht="15" customHeight="1">
      <c r="B34" s="43" t="s">
        <v>335</v>
      </c>
      <c r="D34" s="20">
        <v>145</v>
      </c>
      <c r="E34" s="4">
        <f t="shared" si="6"/>
        <v>2.2766525357198932</v>
      </c>
      <c r="F34" s="4">
        <f t="shared" si="7"/>
        <v>2.3159239738061013</v>
      </c>
      <c r="G34" s="20">
        <v>128</v>
      </c>
      <c r="H34" s="4">
        <f t="shared" si="8"/>
        <v>2.9948525970987365</v>
      </c>
      <c r="I34" s="4">
        <f t="shared" si="9"/>
        <v>3.0210054283691288</v>
      </c>
      <c r="J34" s="20">
        <v>17</v>
      </c>
      <c r="K34" s="4">
        <f t="shared" si="10"/>
        <v>0.81184336198662843</v>
      </c>
      <c r="L34" s="4">
        <f t="shared" si="11"/>
        <v>0.84033613445378152</v>
      </c>
    </row>
    <row r="35" spans="1:12" ht="15" customHeight="1">
      <c r="B35" s="43" t="s">
        <v>685</v>
      </c>
      <c r="D35" s="20">
        <v>77</v>
      </c>
      <c r="E35" s="4">
        <f t="shared" si="6"/>
        <v>1.2089810017271159</v>
      </c>
      <c r="F35" s="17" t="s">
        <v>679</v>
      </c>
      <c r="G35" s="20">
        <v>21</v>
      </c>
      <c r="H35" s="4">
        <f t="shared" si="8"/>
        <v>0.49134300421151145</v>
      </c>
      <c r="I35" s="17" t="s">
        <v>679</v>
      </c>
      <c r="J35" s="20">
        <v>56</v>
      </c>
      <c r="K35" s="4">
        <f t="shared" si="10"/>
        <v>2.6743075453677174</v>
      </c>
      <c r="L35" s="17" t="s">
        <v>679</v>
      </c>
    </row>
    <row r="36" spans="1:12" ht="15" customHeight="1">
      <c r="B36" s="44" t="s">
        <v>0</v>
      </c>
      <c r="C36" s="45"/>
      <c r="D36" s="21">
        <v>31</v>
      </c>
      <c r="E36" s="5">
        <f t="shared" si="6"/>
        <v>0.4867326110849427</v>
      </c>
      <c r="F36" s="47" t="s">
        <v>679</v>
      </c>
      <c r="G36" s="21">
        <v>16</v>
      </c>
      <c r="H36" s="5">
        <f t="shared" si="8"/>
        <v>0.37435657463734207</v>
      </c>
      <c r="I36" s="47" t="s">
        <v>679</v>
      </c>
      <c r="J36" s="21">
        <v>15</v>
      </c>
      <c r="K36" s="5">
        <f t="shared" si="10"/>
        <v>0.71633237822349571</v>
      </c>
      <c r="L36" s="47" t="s">
        <v>679</v>
      </c>
    </row>
    <row r="37" spans="1:12" ht="15" customHeight="1">
      <c r="B37" s="48" t="s">
        <v>1</v>
      </c>
      <c r="C37" s="32"/>
      <c r="D37" s="49">
        <f>SUM(D25:D36)</f>
        <v>6369</v>
      </c>
      <c r="E37" s="6">
        <f>IF(SUM(E25:E36)&gt;100,"－",SUM(E25:E36))</f>
        <v>100</v>
      </c>
      <c r="F37" s="6">
        <f>IF(SUM(F25:F36)&gt;100,"－",SUM(F25:F36))</f>
        <v>100.00000000000001</v>
      </c>
      <c r="G37" s="49">
        <f>SUM(G25:G36)</f>
        <v>4274</v>
      </c>
      <c r="H37" s="6">
        <f>IF(SUM(H25:H36)&gt;100,"－",SUM(H25:H36))</f>
        <v>100.00000000000001</v>
      </c>
      <c r="I37" s="6">
        <f>IF(SUM(I25:I36)&gt;100,"－",SUM(I25:I36))</f>
        <v>100</v>
      </c>
      <c r="J37" s="49">
        <f>SUM(J25:J36)</f>
        <v>2094</v>
      </c>
      <c r="K37" s="6">
        <f>IF(SUM(K25:K36)&gt;100,"－",SUM(K25:K36))</f>
        <v>100.00000000000001</v>
      </c>
      <c r="L37" s="6">
        <f>IF(SUM(L25:L36)&gt;100,"－",SUM(L25:L36))</f>
        <v>99.999999999999986</v>
      </c>
    </row>
    <row r="38" spans="1:12" ht="15" customHeight="1">
      <c r="B38" s="48" t="s">
        <v>347</v>
      </c>
      <c r="C38" s="33"/>
      <c r="D38" s="51">
        <v>33.286535697172972</v>
      </c>
      <c r="E38" s="15"/>
      <c r="F38" s="15"/>
      <c r="G38" s="50">
        <v>37.053339627094644</v>
      </c>
      <c r="H38" s="15"/>
      <c r="I38" s="15"/>
      <c r="J38" s="50">
        <v>25.375679683638161</v>
      </c>
      <c r="K38" s="15"/>
      <c r="L38" s="15"/>
    </row>
    <row r="39" spans="1:12" ht="15" customHeight="1">
      <c r="B39" s="48" t="s">
        <v>348</v>
      </c>
      <c r="C39" s="33"/>
      <c r="D39" s="51">
        <v>623</v>
      </c>
      <c r="E39" s="15"/>
      <c r="F39" s="15"/>
      <c r="G39" s="50">
        <v>623</v>
      </c>
      <c r="H39" s="15"/>
      <c r="I39" s="15"/>
      <c r="J39" s="50">
        <v>140</v>
      </c>
      <c r="K39" s="15"/>
      <c r="L39" s="15"/>
    </row>
    <row r="41" spans="1:12" ht="13.5" customHeight="1">
      <c r="A41" s="108" t="s">
        <v>440</v>
      </c>
      <c r="B41" s="24"/>
    </row>
    <row r="42" spans="1:12" ht="15" customHeight="1">
      <c r="A42" s="1" t="s">
        <v>470</v>
      </c>
      <c r="B42" s="24"/>
      <c r="D42" s="1"/>
      <c r="E42" s="1"/>
      <c r="F42" s="1"/>
      <c r="G42" s="1"/>
    </row>
    <row r="43" spans="1:12" ht="12" customHeight="1">
      <c r="B43" s="41"/>
      <c r="C43" s="42"/>
      <c r="D43" s="31"/>
      <c r="E43" s="103" t="s">
        <v>5</v>
      </c>
      <c r="F43" s="33"/>
      <c r="G43" s="31"/>
      <c r="H43" s="103" t="s">
        <v>62</v>
      </c>
      <c r="I43" s="33"/>
      <c r="J43" s="31"/>
      <c r="K43" s="103" t="s">
        <v>678</v>
      </c>
      <c r="L43" s="33"/>
    </row>
    <row r="44" spans="1:12" ht="22.5" customHeight="1">
      <c r="B44" s="43"/>
      <c r="D44" s="38" t="s">
        <v>2</v>
      </c>
      <c r="E44" s="38" t="s">
        <v>3</v>
      </c>
      <c r="F44" s="38" t="s">
        <v>505</v>
      </c>
      <c r="G44" s="38" t="s">
        <v>2</v>
      </c>
      <c r="H44" s="38" t="s">
        <v>3</v>
      </c>
      <c r="I44" s="38" t="s">
        <v>505</v>
      </c>
      <c r="J44" s="38" t="s">
        <v>2</v>
      </c>
      <c r="K44" s="38" t="s">
        <v>3</v>
      </c>
      <c r="L44" s="38" t="s">
        <v>505</v>
      </c>
    </row>
    <row r="45" spans="1:12" ht="12" customHeight="1">
      <c r="B45" s="44"/>
      <c r="C45" s="45"/>
      <c r="D45" s="46"/>
      <c r="E45" s="2">
        <f>D$16-D25</f>
        <v>6355</v>
      </c>
      <c r="F45" s="2">
        <f>E45-D50</f>
        <v>6186</v>
      </c>
      <c r="G45" s="46"/>
      <c r="H45" s="2">
        <f>G$16-G25</f>
        <v>4270</v>
      </c>
      <c r="I45" s="2">
        <f>H45-G50</f>
        <v>4227</v>
      </c>
      <c r="J45" s="46"/>
      <c r="K45" s="2">
        <f>J$16-J25</f>
        <v>2084</v>
      </c>
      <c r="L45" s="2">
        <f>K45-J50</f>
        <v>1958</v>
      </c>
    </row>
    <row r="46" spans="1:12" ht="15" customHeight="1">
      <c r="B46" s="43" t="s">
        <v>633</v>
      </c>
      <c r="D46" s="19">
        <v>524</v>
      </c>
      <c r="E46" s="3">
        <f t="shared" ref="E46:F49" si="12">$D46/E$45*100</f>
        <v>8.2454760031471288</v>
      </c>
      <c r="F46" s="3">
        <f t="shared" si="12"/>
        <v>8.4707403815066282</v>
      </c>
      <c r="G46" s="19">
        <v>152</v>
      </c>
      <c r="H46" s="3">
        <f t="shared" ref="H46:I49" si="13">$G46/H$45*100</f>
        <v>3.5597189695550355</v>
      </c>
      <c r="I46" s="3">
        <f t="shared" si="13"/>
        <v>3.5959309202744261</v>
      </c>
      <c r="J46" s="19">
        <v>372</v>
      </c>
      <c r="K46" s="3">
        <f t="shared" ref="K46:L49" si="14">$J46/K$45*100</f>
        <v>17.850287907869479</v>
      </c>
      <c r="L46" s="3">
        <f t="shared" si="14"/>
        <v>18.998978549540347</v>
      </c>
    </row>
    <row r="47" spans="1:12" ht="15" customHeight="1">
      <c r="B47" s="43" t="s">
        <v>677</v>
      </c>
      <c r="D47" s="20">
        <v>663</v>
      </c>
      <c r="E47" s="4">
        <f t="shared" si="12"/>
        <v>10.432730133752949</v>
      </c>
      <c r="F47" s="4">
        <f t="shared" si="12"/>
        <v>10.717749757516975</v>
      </c>
      <c r="G47" s="20">
        <v>364</v>
      </c>
      <c r="H47" s="4">
        <f t="shared" si="13"/>
        <v>8.524590163934425</v>
      </c>
      <c r="I47" s="4">
        <f t="shared" si="13"/>
        <v>8.6113082564466517</v>
      </c>
      <c r="J47" s="20">
        <v>299</v>
      </c>
      <c r="K47" s="4">
        <f t="shared" si="14"/>
        <v>14.347408829174665</v>
      </c>
      <c r="L47" s="4">
        <f t="shared" si="14"/>
        <v>15.270684371807967</v>
      </c>
    </row>
    <row r="48" spans="1:12" ht="15" customHeight="1">
      <c r="B48" s="43" t="s">
        <v>666</v>
      </c>
      <c r="D48" s="20">
        <v>1724</v>
      </c>
      <c r="E48" s="4">
        <f t="shared" si="12"/>
        <v>27.128245476003148</v>
      </c>
      <c r="F48" s="4">
        <f t="shared" si="12"/>
        <v>27.869382476559974</v>
      </c>
      <c r="G48" s="20">
        <v>1225</v>
      </c>
      <c r="H48" s="4">
        <f t="shared" si="13"/>
        <v>28.688524590163933</v>
      </c>
      <c r="I48" s="4">
        <f t="shared" si="13"/>
        <v>28.980364324580083</v>
      </c>
      <c r="J48" s="20">
        <v>498</v>
      </c>
      <c r="K48" s="4">
        <f t="shared" si="14"/>
        <v>23.896353166986565</v>
      </c>
      <c r="L48" s="4">
        <f t="shared" si="14"/>
        <v>25.434116445352402</v>
      </c>
    </row>
    <row r="49" spans="1:16" ht="15" customHeight="1">
      <c r="B49" s="43" t="s">
        <v>667</v>
      </c>
      <c r="D49" s="20">
        <v>3275</v>
      </c>
      <c r="E49" s="4">
        <f t="shared" si="12"/>
        <v>51.534225019669556</v>
      </c>
      <c r="F49" s="4">
        <f t="shared" si="12"/>
        <v>52.942127384416423</v>
      </c>
      <c r="G49" s="20">
        <v>2486</v>
      </c>
      <c r="H49" s="4">
        <f t="shared" si="13"/>
        <v>58.220140515222482</v>
      </c>
      <c r="I49" s="4">
        <f t="shared" si="13"/>
        <v>58.812396498698838</v>
      </c>
      <c r="J49" s="20">
        <v>789</v>
      </c>
      <c r="K49" s="4">
        <f t="shared" si="14"/>
        <v>37.85988483685221</v>
      </c>
      <c r="L49" s="4">
        <f t="shared" si="14"/>
        <v>40.296220633299285</v>
      </c>
    </row>
    <row r="50" spans="1:16" ht="15" customHeight="1">
      <c r="B50" s="44" t="s">
        <v>484</v>
      </c>
      <c r="C50" s="45"/>
      <c r="D50" s="21">
        <v>169</v>
      </c>
      <c r="E50" s="5">
        <f>$D50/E$45*100</f>
        <v>2.6593233674272225</v>
      </c>
      <c r="F50" s="47" t="s">
        <v>679</v>
      </c>
      <c r="G50" s="21">
        <v>43</v>
      </c>
      <c r="H50" s="30">
        <f>$G50/H$45*100</f>
        <v>1.0070257611241218</v>
      </c>
      <c r="I50" s="47" t="s">
        <v>679</v>
      </c>
      <c r="J50" s="21">
        <v>126</v>
      </c>
      <c r="K50" s="30">
        <f>$J50/K$45*100</f>
        <v>6.046065259117082</v>
      </c>
      <c r="L50" s="47" t="s">
        <v>679</v>
      </c>
    </row>
    <row r="51" spans="1:16" ht="15" customHeight="1">
      <c r="B51" s="48" t="s">
        <v>1</v>
      </c>
      <c r="C51" s="32"/>
      <c r="D51" s="49">
        <f>SUM(D46:D50)</f>
        <v>6355</v>
      </c>
      <c r="E51" s="6">
        <f>IF(SUM(E46:E50)&gt;100,"－",SUM(E46:E50))</f>
        <v>100</v>
      </c>
      <c r="F51" s="6">
        <f>IF(SUM(F46:F50)&gt;100,"－",SUM(F46:F50))</f>
        <v>100</v>
      </c>
      <c r="G51" s="49">
        <f>SUM(G46:G50)</f>
        <v>4270</v>
      </c>
      <c r="H51" s="6">
        <f>IF(SUM(H46:H50)&gt;100,"－",SUM(H46:H50))</f>
        <v>100</v>
      </c>
      <c r="I51" s="6">
        <f>IF(SUM(I46:I50)&gt;100,"－",SUM(I46:I50))</f>
        <v>100</v>
      </c>
      <c r="J51" s="49">
        <f>SUM(J46:J50)</f>
        <v>2084</v>
      </c>
      <c r="K51" s="6">
        <f>IF(SUM(K46:K50)&gt;100,"－",SUM(K46:K50))</f>
        <v>100</v>
      </c>
      <c r="L51" s="6">
        <f>IF(SUM(L46:L50)&gt;100,"－",SUM(L46:L50))</f>
        <v>100</v>
      </c>
    </row>
    <row r="52" spans="1:16" ht="15" customHeight="1">
      <c r="B52" s="48" t="s">
        <v>317</v>
      </c>
      <c r="C52" s="33"/>
      <c r="D52" s="51">
        <v>83.332561128217407</v>
      </c>
      <c r="E52" s="15"/>
      <c r="F52" s="15"/>
      <c r="G52" s="50">
        <v>87.39416695576206</v>
      </c>
      <c r="H52" s="15"/>
      <c r="I52" s="15"/>
      <c r="J52" s="50">
        <v>74.562093675764444</v>
      </c>
      <c r="K52" s="15"/>
      <c r="L52" s="15"/>
    </row>
    <row r="53" spans="1:16" ht="15" customHeight="1">
      <c r="B53" s="48" t="s">
        <v>475</v>
      </c>
      <c r="C53" s="33"/>
      <c r="D53" s="51">
        <v>1.3513513513513513</v>
      </c>
      <c r="E53" s="15"/>
      <c r="F53" s="15"/>
      <c r="G53" s="50">
        <v>1.3513513513513513</v>
      </c>
      <c r="H53" s="15"/>
      <c r="I53" s="15"/>
      <c r="J53" s="50">
        <v>1.6666666666666667</v>
      </c>
      <c r="K53" s="15"/>
      <c r="L53" s="15"/>
    </row>
    <row r="54" spans="1:16" ht="15" customHeight="1">
      <c r="B54" s="91"/>
      <c r="C54" s="67"/>
      <c r="D54" s="15"/>
      <c r="E54" s="15"/>
      <c r="F54" s="15"/>
      <c r="G54" s="15"/>
      <c r="H54" s="15"/>
      <c r="I54" s="15"/>
      <c r="J54" s="15"/>
      <c r="K54" s="15"/>
      <c r="L54" s="55"/>
    </row>
    <row r="55" spans="1:16" ht="13.5" customHeight="1">
      <c r="A55" s="108" t="s">
        <v>440</v>
      </c>
      <c r="B55" s="24"/>
    </row>
    <row r="56" spans="1:16" ht="15" customHeight="1">
      <c r="A56" s="1" t="s">
        <v>471</v>
      </c>
    </row>
    <row r="57" spans="1:16" ht="12" customHeight="1">
      <c r="B57" s="93"/>
      <c r="C57" s="42"/>
      <c r="D57" s="31" t="s">
        <v>5</v>
      </c>
      <c r="E57" s="33"/>
      <c r="F57" s="32"/>
      <c r="G57" s="31" t="s">
        <v>62</v>
      </c>
      <c r="H57" s="33"/>
      <c r="I57" s="32"/>
      <c r="J57" s="31" t="s">
        <v>678</v>
      </c>
      <c r="K57" s="33"/>
      <c r="L57" s="33"/>
    </row>
    <row r="58" spans="1:16" ht="12" customHeight="1">
      <c r="B58" s="94"/>
      <c r="C58" s="56"/>
      <c r="D58" s="109" t="s">
        <v>533</v>
      </c>
      <c r="E58" s="110" t="s">
        <v>3</v>
      </c>
      <c r="F58" s="109" t="s">
        <v>534</v>
      </c>
      <c r="G58" s="109" t="s">
        <v>533</v>
      </c>
      <c r="H58" s="110" t="s">
        <v>3</v>
      </c>
      <c r="I58" s="109" t="s">
        <v>534</v>
      </c>
      <c r="J58" s="109" t="s">
        <v>533</v>
      </c>
      <c r="K58" s="110" t="s">
        <v>3</v>
      </c>
      <c r="L58" s="110" t="s">
        <v>534</v>
      </c>
    </row>
    <row r="59" spans="1:16" ht="12" customHeight="1">
      <c r="B59" s="95"/>
      <c r="C59" s="45"/>
      <c r="D59" s="98"/>
      <c r="E59" s="2">
        <f>D62</f>
        <v>204186</v>
      </c>
      <c r="F59" s="106" t="s">
        <v>535</v>
      </c>
      <c r="G59" s="98"/>
      <c r="H59" s="2">
        <f>G62</f>
        <v>154089</v>
      </c>
      <c r="I59" s="106" t="s">
        <v>535</v>
      </c>
      <c r="J59" s="98"/>
      <c r="K59" s="2">
        <f>J62</f>
        <v>50020</v>
      </c>
      <c r="L59" s="107" t="s">
        <v>535</v>
      </c>
    </row>
    <row r="60" spans="1:16" ht="15" customHeight="1">
      <c r="B60" s="43" t="s">
        <v>114</v>
      </c>
      <c r="C60" s="69"/>
      <c r="D60" s="187">
        <v>59485</v>
      </c>
      <c r="E60" s="16">
        <f>D60/E$59*100</f>
        <v>29.132751510877338</v>
      </c>
      <c r="F60" s="16">
        <v>9.6881107491856682</v>
      </c>
      <c r="G60" s="187">
        <v>43185</v>
      </c>
      <c r="H60" s="16">
        <f>G60/H$59*100</f>
        <v>28.02601094172848</v>
      </c>
      <c r="I60" s="16">
        <v>10.358599184456704</v>
      </c>
      <c r="J60" s="187">
        <v>16275</v>
      </c>
      <c r="K60" s="16">
        <f>J60/K$59*100</f>
        <v>32.536985205917631</v>
      </c>
      <c r="L60" s="16">
        <v>8.2614213197969537</v>
      </c>
    </row>
    <row r="61" spans="1:16" ht="15" customHeight="1">
      <c r="B61" s="43" t="s">
        <v>115</v>
      </c>
      <c r="C61" s="69"/>
      <c r="D61" s="99">
        <v>144701</v>
      </c>
      <c r="E61" s="4">
        <f>D61/E$59*100</f>
        <v>70.867248489122659</v>
      </c>
      <c r="F61" s="4">
        <v>23.566938110749184</v>
      </c>
      <c r="G61" s="99">
        <v>110904</v>
      </c>
      <c r="H61" s="4">
        <f>G61/H$59*100</f>
        <v>71.973989058271513</v>
      </c>
      <c r="I61" s="4">
        <v>26.602062844806909</v>
      </c>
      <c r="J61" s="99">
        <v>33745</v>
      </c>
      <c r="K61" s="4">
        <f>J61/K$59*100</f>
        <v>67.463014794082369</v>
      </c>
      <c r="L61" s="4">
        <v>17.129441624365484</v>
      </c>
    </row>
    <row r="62" spans="1:16" ht="15" customHeight="1">
      <c r="B62" s="48" t="s">
        <v>1</v>
      </c>
      <c r="C62" s="32"/>
      <c r="D62" s="100">
        <f>SUM(D60:D61)</f>
        <v>204186</v>
      </c>
      <c r="E62" s="6">
        <f>IF(SUM(E60:E61)&gt;100,"－",SUM(E60:E61))</f>
        <v>100</v>
      </c>
      <c r="F62" s="6">
        <v>16.627524429967426</v>
      </c>
      <c r="G62" s="100">
        <f>SUM(G60:G61)</f>
        <v>154089</v>
      </c>
      <c r="H62" s="6">
        <f>IF(SUM(H60:H61)&gt;100,"－",SUM(H60:H61))</f>
        <v>100</v>
      </c>
      <c r="I62" s="6">
        <v>18.480331014631805</v>
      </c>
      <c r="J62" s="100">
        <f>SUM(J60:J61)</f>
        <v>50020</v>
      </c>
      <c r="K62" s="6">
        <f>IF(SUM(K60:K61)&gt;100,"－",SUM(K60:K61))</f>
        <v>100</v>
      </c>
      <c r="L62" s="6">
        <v>12.695431472081218</v>
      </c>
      <c r="P62" s="68"/>
    </row>
    <row r="63" spans="1:16" ht="15" customHeight="1">
      <c r="B63" s="91"/>
      <c r="C63" s="56"/>
      <c r="D63" s="56"/>
      <c r="E63" s="56"/>
      <c r="F63" s="56"/>
      <c r="G63" s="69"/>
      <c r="H63" s="27"/>
    </row>
    <row r="64" spans="1:16" ht="13.5" customHeight="1">
      <c r="A64" s="108" t="s">
        <v>440</v>
      </c>
      <c r="B64" s="24"/>
    </row>
    <row r="65" spans="1:12" ht="15" customHeight="1">
      <c r="A65" s="1" t="s">
        <v>349</v>
      </c>
      <c r="B65" s="24"/>
    </row>
    <row r="66" spans="1:12" ht="12" customHeight="1">
      <c r="B66" s="93"/>
      <c r="C66" s="42"/>
      <c r="D66" s="31" t="s">
        <v>5</v>
      </c>
      <c r="E66" s="33"/>
      <c r="F66" s="32"/>
      <c r="G66" s="31" t="s">
        <v>62</v>
      </c>
      <c r="H66" s="33"/>
      <c r="I66" s="32"/>
      <c r="J66" s="31" t="s">
        <v>678</v>
      </c>
      <c r="K66" s="33"/>
      <c r="L66" s="33"/>
    </row>
    <row r="67" spans="1:12" ht="14.25" customHeight="1">
      <c r="B67" s="153"/>
      <c r="D67" s="109" t="s">
        <v>533</v>
      </c>
      <c r="E67" s="110" t="s">
        <v>3</v>
      </c>
      <c r="F67" s="109" t="s">
        <v>534</v>
      </c>
      <c r="G67" s="109" t="s">
        <v>533</v>
      </c>
      <c r="H67" s="110" t="s">
        <v>3</v>
      </c>
      <c r="I67" s="109" t="s">
        <v>534</v>
      </c>
      <c r="J67" s="109" t="s">
        <v>533</v>
      </c>
      <c r="K67" s="110" t="s">
        <v>3</v>
      </c>
      <c r="L67" s="110" t="s">
        <v>534</v>
      </c>
    </row>
    <row r="68" spans="1:12" ht="12" customHeight="1">
      <c r="B68" s="95"/>
      <c r="C68" s="45"/>
      <c r="D68" s="46"/>
      <c r="E68" s="2">
        <f>D78</f>
        <v>195825</v>
      </c>
      <c r="F68" s="106" t="s">
        <v>535</v>
      </c>
      <c r="G68" s="46"/>
      <c r="H68" s="2">
        <f>G78</f>
        <v>147019</v>
      </c>
      <c r="I68" s="106" t="s">
        <v>535</v>
      </c>
      <c r="J68" s="46"/>
      <c r="K68" s="2">
        <f>J78</f>
        <v>48729</v>
      </c>
      <c r="L68" s="107" t="s">
        <v>535</v>
      </c>
    </row>
    <row r="69" spans="1:12" ht="15" customHeight="1">
      <c r="B69" s="43" t="s">
        <v>116</v>
      </c>
      <c r="D69" s="19">
        <v>4721</v>
      </c>
      <c r="E69" s="3">
        <f t="shared" ref="E69:E77" si="15">$D69/E$68*100</f>
        <v>2.4108259925954294</v>
      </c>
      <c r="F69" s="3">
        <v>0.79976283245807211</v>
      </c>
      <c r="G69" s="19">
        <v>3581</v>
      </c>
      <c r="H69" s="3">
        <f t="shared" ref="H69:H77" si="16">$G69/H$68*100</f>
        <v>2.4357395982832148</v>
      </c>
      <c r="I69" s="3">
        <v>0.89681943400951669</v>
      </c>
      <c r="J69" s="19">
        <v>1139</v>
      </c>
      <c r="K69" s="3">
        <f t="shared" ref="K69:K77" si="17">$J69/K$68*100</f>
        <v>2.337417143795276</v>
      </c>
      <c r="L69" s="3">
        <v>0.59664745940282871</v>
      </c>
    </row>
    <row r="70" spans="1:12" ht="15" customHeight="1">
      <c r="B70" s="43" t="s">
        <v>117</v>
      </c>
      <c r="D70" s="20">
        <v>5320</v>
      </c>
      <c r="E70" s="4">
        <f t="shared" si="15"/>
        <v>2.7167113494191244</v>
      </c>
      <c r="F70" s="4">
        <v>0.90123665932576658</v>
      </c>
      <c r="G70" s="20">
        <v>3782</v>
      </c>
      <c r="H70" s="4">
        <f t="shared" si="16"/>
        <v>2.5724566212530351</v>
      </c>
      <c r="I70" s="4">
        <v>0.9471575256699224</v>
      </c>
      <c r="J70" s="20">
        <v>1537</v>
      </c>
      <c r="K70" s="4">
        <f t="shared" si="17"/>
        <v>3.1541792361837921</v>
      </c>
      <c r="L70" s="4">
        <v>0.80513357778941852</v>
      </c>
    </row>
    <row r="71" spans="1:12" ht="15" customHeight="1">
      <c r="B71" s="43" t="s">
        <v>118</v>
      </c>
      <c r="D71" s="20">
        <v>10168</v>
      </c>
      <c r="E71" s="4">
        <f t="shared" si="15"/>
        <v>5.1923911655815145</v>
      </c>
      <c r="F71" s="4">
        <v>1.722513975944435</v>
      </c>
      <c r="G71" s="20">
        <v>7239</v>
      </c>
      <c r="H71" s="4">
        <f t="shared" si="16"/>
        <v>4.9238533794951671</v>
      </c>
      <c r="I71" s="4">
        <v>1.8129226145755071</v>
      </c>
      <c r="J71" s="20">
        <v>2925</v>
      </c>
      <c r="K71" s="4">
        <f t="shared" si="17"/>
        <v>6.00258572923721</v>
      </c>
      <c r="L71" s="4">
        <v>1.532215819800943</v>
      </c>
    </row>
    <row r="72" spans="1:12" ht="15" customHeight="1">
      <c r="B72" s="43" t="s">
        <v>119</v>
      </c>
      <c r="D72" s="20">
        <v>20632</v>
      </c>
      <c r="E72" s="4">
        <f t="shared" si="15"/>
        <v>10.535937699476573</v>
      </c>
      <c r="F72" s="4">
        <v>3.4951719464678979</v>
      </c>
      <c r="G72" s="20">
        <v>14769</v>
      </c>
      <c r="H72" s="4">
        <f t="shared" si="16"/>
        <v>10.045640359409328</v>
      </c>
      <c r="I72" s="4">
        <v>3.6987227648384673</v>
      </c>
      <c r="J72" s="20">
        <v>5859</v>
      </c>
      <c r="K72" s="4">
        <f t="shared" si="17"/>
        <v>12.023640953025918</v>
      </c>
      <c r="L72" s="4">
        <v>3.0691461498166581</v>
      </c>
    </row>
    <row r="73" spans="1:12" ht="15" customHeight="1">
      <c r="B73" s="43" t="s">
        <v>120</v>
      </c>
      <c r="D73" s="20">
        <v>43229</v>
      </c>
      <c r="E73" s="4">
        <f t="shared" si="15"/>
        <v>22.075322354142727</v>
      </c>
      <c r="F73" s="4">
        <v>7.3232254785702189</v>
      </c>
      <c r="G73" s="20">
        <v>31539</v>
      </c>
      <c r="H73" s="4">
        <f t="shared" si="16"/>
        <v>21.452329290771939</v>
      </c>
      <c r="I73" s="4">
        <v>7.8985725018782871</v>
      </c>
      <c r="J73" s="20">
        <v>11674</v>
      </c>
      <c r="K73" s="4">
        <f t="shared" si="17"/>
        <v>23.95698659935562</v>
      </c>
      <c r="L73" s="4">
        <v>6.1152435830277634</v>
      </c>
    </row>
    <row r="74" spans="1:12" ht="15" customHeight="1">
      <c r="B74" s="43" t="s">
        <v>121</v>
      </c>
      <c r="D74" s="20">
        <v>58563</v>
      </c>
      <c r="E74" s="4">
        <f t="shared" si="15"/>
        <v>29.905783224818077</v>
      </c>
      <c r="F74" s="4">
        <v>9.920887684228358</v>
      </c>
      <c r="G74" s="20">
        <v>44448</v>
      </c>
      <c r="H74" s="4">
        <f t="shared" si="16"/>
        <v>30.232827049565021</v>
      </c>
      <c r="I74" s="4">
        <v>11.131480090157776</v>
      </c>
      <c r="J74" s="20">
        <v>14088</v>
      </c>
      <c r="K74" s="4">
        <f t="shared" si="17"/>
        <v>28.910915471279935</v>
      </c>
      <c r="L74" s="4">
        <v>7.3797799895233105</v>
      </c>
    </row>
    <row r="75" spans="1:12" ht="15" customHeight="1">
      <c r="B75" s="43" t="s">
        <v>122</v>
      </c>
      <c r="D75" s="20">
        <v>37022</v>
      </c>
      <c r="E75" s="4">
        <f t="shared" si="15"/>
        <v>18.905655559811056</v>
      </c>
      <c r="F75" s="4">
        <v>6.2717262408944601</v>
      </c>
      <c r="G75" s="20">
        <v>29380</v>
      </c>
      <c r="H75" s="4">
        <f t="shared" si="16"/>
        <v>19.983811616185662</v>
      </c>
      <c r="I75" s="4">
        <v>7.3578762834961182</v>
      </c>
      <c r="J75" s="20">
        <v>7624</v>
      </c>
      <c r="K75" s="4">
        <f t="shared" si="17"/>
        <v>15.645714051181022</v>
      </c>
      <c r="L75" s="4">
        <v>3.9937139863803037</v>
      </c>
    </row>
    <row r="76" spans="1:12" ht="15" customHeight="1">
      <c r="B76" s="43" t="s">
        <v>123</v>
      </c>
      <c r="D76" s="20">
        <v>13100</v>
      </c>
      <c r="E76" s="4">
        <f t="shared" si="15"/>
        <v>6.6896463679305507</v>
      </c>
      <c r="F76" s="4">
        <v>2.2192105708961547</v>
      </c>
      <c r="G76" s="20">
        <v>10920</v>
      </c>
      <c r="H76" s="4">
        <f t="shared" si="16"/>
        <v>7.4276113971663529</v>
      </c>
      <c r="I76" s="4">
        <v>2.7347858752817431</v>
      </c>
      <c r="J76" s="20">
        <v>2174</v>
      </c>
      <c r="K76" s="4">
        <f t="shared" si="17"/>
        <v>4.4614090172176732</v>
      </c>
      <c r="L76" s="4">
        <v>1.1388161341016239</v>
      </c>
    </row>
    <row r="77" spans="1:12" ht="15" customHeight="1">
      <c r="B77" s="44" t="s">
        <v>124</v>
      </c>
      <c r="D77" s="20">
        <v>3070</v>
      </c>
      <c r="E77" s="4">
        <f t="shared" si="15"/>
        <v>1.5677262862249457</v>
      </c>
      <c r="F77" s="4">
        <v>0.52007453837032014</v>
      </c>
      <c r="G77" s="20">
        <v>1361</v>
      </c>
      <c r="H77" s="4">
        <f t="shared" si="16"/>
        <v>0.92573068787027524</v>
      </c>
      <c r="I77" s="4">
        <v>0.34084648134234913</v>
      </c>
      <c r="J77" s="20">
        <v>1709</v>
      </c>
      <c r="K77" s="4">
        <f t="shared" si="17"/>
        <v>3.5071517987235525</v>
      </c>
      <c r="L77" s="4">
        <v>0.89523310633839703</v>
      </c>
    </row>
    <row r="78" spans="1:12" ht="15" customHeight="1">
      <c r="B78" s="48" t="s">
        <v>1</v>
      </c>
      <c r="C78" s="32"/>
      <c r="D78" s="49">
        <f>SUM(D69:D77)</f>
        <v>195825</v>
      </c>
      <c r="E78" s="6">
        <f>IF(SUM(E69:E77)&gt;100,"－",SUM(E69:E77))</f>
        <v>99.999999999999986</v>
      </c>
      <c r="F78" s="6">
        <v>3.685978880795076</v>
      </c>
      <c r="G78" s="49">
        <f t="shared" ref="G78:J78" si="18">SUM(G69:G77)</f>
        <v>147019</v>
      </c>
      <c r="H78" s="6">
        <f>IF(SUM(H69:H77)&gt;100,"－",SUM(H69:H77))</f>
        <v>100</v>
      </c>
      <c r="I78" s="6">
        <v>4.0910203968055212</v>
      </c>
      <c r="J78" s="49">
        <f t="shared" si="18"/>
        <v>48729</v>
      </c>
      <c r="K78" s="6">
        <f t="shared" ref="K78" si="19">IF(SUM(K69:K77)&gt;100,"－",SUM(K69:K77))</f>
        <v>100</v>
      </c>
      <c r="L78" s="6">
        <v>2.8362144229090274</v>
      </c>
    </row>
    <row r="79" spans="1:12" ht="15" customHeight="1">
      <c r="B79" s="91"/>
      <c r="C79" s="56"/>
      <c r="D79" s="56"/>
      <c r="E79" s="56"/>
      <c r="F79" s="56"/>
      <c r="G79" s="56"/>
      <c r="H79" s="69"/>
      <c r="I79" s="27"/>
    </row>
    <row r="80" spans="1:12" ht="12.75" customHeight="1">
      <c r="A80" s="108" t="s">
        <v>440</v>
      </c>
      <c r="B80" s="24"/>
    </row>
    <row r="81" spans="1:12" ht="12.75" customHeight="1">
      <c r="A81" s="1" t="s">
        <v>350</v>
      </c>
      <c r="B81" s="24"/>
    </row>
    <row r="82" spans="1:12" ht="12" customHeight="1">
      <c r="B82" s="93"/>
      <c r="C82" s="42"/>
      <c r="D82" s="31" t="s">
        <v>5</v>
      </c>
      <c r="E82" s="33"/>
      <c r="F82" s="32"/>
      <c r="G82" s="31" t="s">
        <v>62</v>
      </c>
      <c r="H82" s="33"/>
      <c r="I82" s="32"/>
      <c r="J82" s="31" t="s">
        <v>678</v>
      </c>
      <c r="K82" s="33"/>
      <c r="L82" s="33"/>
    </row>
    <row r="83" spans="1:12" ht="12.75" customHeight="1">
      <c r="B83" s="153"/>
      <c r="D83" s="109" t="s">
        <v>533</v>
      </c>
      <c r="E83" s="110" t="s">
        <v>3</v>
      </c>
      <c r="F83" s="109" t="s">
        <v>534</v>
      </c>
      <c r="G83" s="109" t="s">
        <v>533</v>
      </c>
      <c r="H83" s="110" t="s">
        <v>3</v>
      </c>
      <c r="I83" s="109" t="s">
        <v>534</v>
      </c>
      <c r="J83" s="109" t="s">
        <v>533</v>
      </c>
      <c r="K83" s="110" t="s">
        <v>3</v>
      </c>
      <c r="L83" s="110" t="s">
        <v>534</v>
      </c>
    </row>
    <row r="84" spans="1:12" ht="12" customHeight="1">
      <c r="B84" s="95"/>
      <c r="C84" s="45"/>
      <c r="D84" s="46"/>
      <c r="E84" s="2">
        <f>D94</f>
        <v>200788</v>
      </c>
      <c r="F84" s="106" t="s">
        <v>535</v>
      </c>
      <c r="G84" s="46"/>
      <c r="H84" s="2">
        <f>G94</f>
        <v>151364</v>
      </c>
      <c r="I84" s="106" t="s">
        <v>535</v>
      </c>
      <c r="J84" s="46"/>
      <c r="K84" s="2">
        <f>J94</f>
        <v>49347</v>
      </c>
      <c r="L84" s="107" t="s">
        <v>535</v>
      </c>
    </row>
    <row r="85" spans="1:12" ht="12.75" customHeight="1">
      <c r="B85" s="43" t="s">
        <v>133</v>
      </c>
      <c r="D85" s="19">
        <v>19749</v>
      </c>
      <c r="E85" s="3">
        <f>$D85/E$84*100</f>
        <v>9.8357471562045529</v>
      </c>
      <c r="F85" s="3">
        <v>3.2931465732866432</v>
      </c>
      <c r="G85" s="19">
        <v>15596</v>
      </c>
      <c r="H85" s="3">
        <f>G85/H$84*100</f>
        <v>10.303638910176792</v>
      </c>
      <c r="I85" s="3">
        <v>3.8328827721798966</v>
      </c>
      <c r="J85" s="19">
        <v>4153</v>
      </c>
      <c r="K85" s="3">
        <f>J85/K$84*100</f>
        <v>8.4159118082152915</v>
      </c>
      <c r="L85" s="3">
        <v>2.1551634665282822</v>
      </c>
    </row>
    <row r="86" spans="1:12" ht="12.75" customHeight="1">
      <c r="B86" s="43" t="s">
        <v>125</v>
      </c>
      <c r="D86" s="20">
        <v>11757</v>
      </c>
      <c r="E86" s="4">
        <f t="shared" ref="E86:E93" si="20">$D86/E$84*100</f>
        <v>5.8554296073470526</v>
      </c>
      <c r="F86" s="4">
        <v>1.9604802401200601</v>
      </c>
      <c r="G86" s="20">
        <v>8033</v>
      </c>
      <c r="H86" s="4">
        <f t="shared" ref="H86:H93" si="21">G86/H$84*100</f>
        <v>5.3070743373589497</v>
      </c>
      <c r="I86" s="4">
        <v>1.9741951339395429</v>
      </c>
      <c r="J86" s="20">
        <v>3722</v>
      </c>
      <c r="K86" s="4">
        <f t="shared" ref="K86:K93" si="22">J86/K$84*100</f>
        <v>7.542505116825744</v>
      </c>
      <c r="L86" s="4">
        <v>1.9314997405293202</v>
      </c>
    </row>
    <row r="87" spans="1:12" ht="12.75" customHeight="1">
      <c r="B87" s="43" t="s">
        <v>126</v>
      </c>
      <c r="D87" s="20">
        <v>11621</v>
      </c>
      <c r="E87" s="4">
        <f t="shared" si="20"/>
        <v>5.7876964758850136</v>
      </c>
      <c r="F87" s="4">
        <v>1.9378022344505585</v>
      </c>
      <c r="G87" s="20">
        <v>7433</v>
      </c>
      <c r="H87" s="4">
        <f t="shared" si="21"/>
        <v>4.9106788932639205</v>
      </c>
      <c r="I87" s="4">
        <v>1.8267387564512165</v>
      </c>
      <c r="J87" s="20">
        <v>4186</v>
      </c>
      <c r="K87" s="4">
        <f t="shared" si="22"/>
        <v>8.4827851743773692</v>
      </c>
      <c r="L87" s="4">
        <v>2.1722885313959521</v>
      </c>
    </row>
    <row r="88" spans="1:12" ht="12.75" customHeight="1">
      <c r="B88" s="43" t="s">
        <v>127</v>
      </c>
      <c r="D88" s="20">
        <v>36482</v>
      </c>
      <c r="E88" s="4">
        <f t="shared" si="20"/>
        <v>18.169412514692112</v>
      </c>
      <c r="F88" s="4">
        <v>6.0833750208437554</v>
      </c>
      <c r="G88" s="20">
        <v>25992</v>
      </c>
      <c r="H88" s="4">
        <f t="shared" si="21"/>
        <v>17.171850638196666</v>
      </c>
      <c r="I88" s="4">
        <v>6.3878102727942982</v>
      </c>
      <c r="J88" s="20">
        <v>10479</v>
      </c>
      <c r="K88" s="4">
        <f t="shared" si="22"/>
        <v>21.235333454921271</v>
      </c>
      <c r="L88" s="4">
        <v>5.4379865075246494</v>
      </c>
    </row>
    <row r="89" spans="1:12" ht="12.75" customHeight="1">
      <c r="B89" s="43" t="s">
        <v>128</v>
      </c>
      <c r="D89" s="20">
        <v>34197</v>
      </c>
      <c r="E89" s="4">
        <f t="shared" si="20"/>
        <v>17.03139629858358</v>
      </c>
      <c r="F89" s="4">
        <v>5.7023511755877943</v>
      </c>
      <c r="G89" s="20">
        <v>24743</v>
      </c>
      <c r="H89" s="4">
        <f t="shared" si="21"/>
        <v>16.346687455405512</v>
      </c>
      <c r="I89" s="4">
        <v>6.0808552469894321</v>
      </c>
      <c r="J89" s="20">
        <v>9445</v>
      </c>
      <c r="K89" s="4">
        <f t="shared" si="22"/>
        <v>19.139967981842869</v>
      </c>
      <c r="L89" s="4">
        <v>4.9014011416709913</v>
      </c>
    </row>
    <row r="90" spans="1:12" ht="12.75" customHeight="1">
      <c r="B90" s="43" t="s">
        <v>129</v>
      </c>
      <c r="D90" s="20">
        <v>28838</v>
      </c>
      <c r="E90" s="4">
        <f t="shared" si="20"/>
        <v>14.362412096340419</v>
      </c>
      <c r="F90" s="4">
        <v>4.808737702184426</v>
      </c>
      <c r="G90" s="20">
        <v>22317</v>
      </c>
      <c r="H90" s="4">
        <f t="shared" si="21"/>
        <v>14.743928543114611</v>
      </c>
      <c r="I90" s="4">
        <v>5.4846399606782992</v>
      </c>
      <c r="J90" s="20">
        <v>6511</v>
      </c>
      <c r="K90" s="4">
        <f t="shared" si="22"/>
        <v>13.194317790341865</v>
      </c>
      <c r="L90" s="4">
        <v>3.3788271925272446</v>
      </c>
    </row>
    <row r="91" spans="1:12" ht="12.75" customHeight="1">
      <c r="B91" s="43" t="s">
        <v>130</v>
      </c>
      <c r="D91" s="20">
        <v>27992</v>
      </c>
      <c r="E91" s="4">
        <f t="shared" si="20"/>
        <v>13.941072175628024</v>
      </c>
      <c r="F91" s="4">
        <v>4.6676671669167913</v>
      </c>
      <c r="G91" s="20">
        <v>22550</v>
      </c>
      <c r="H91" s="4">
        <f t="shared" si="21"/>
        <v>14.897862107238179</v>
      </c>
      <c r="I91" s="4">
        <v>5.5419021872695993</v>
      </c>
      <c r="J91" s="20">
        <v>5425</v>
      </c>
      <c r="K91" s="4">
        <f t="shared" si="22"/>
        <v>10.993576103917157</v>
      </c>
      <c r="L91" s="4">
        <v>2.8152568759730152</v>
      </c>
    </row>
    <row r="92" spans="1:12" ht="12.75" customHeight="1">
      <c r="B92" s="43" t="s">
        <v>131</v>
      </c>
      <c r="D92" s="20">
        <v>20817</v>
      </c>
      <c r="E92" s="4">
        <f t="shared" si="20"/>
        <v>10.3676514532741</v>
      </c>
      <c r="F92" s="4">
        <v>3.4712356178089045</v>
      </c>
      <c r="G92" s="20">
        <v>17569</v>
      </c>
      <c r="H92" s="4">
        <f t="shared" si="21"/>
        <v>11.607119262175946</v>
      </c>
      <c r="I92" s="4">
        <v>4.3177684934873435</v>
      </c>
      <c r="J92" s="20">
        <v>3222</v>
      </c>
      <c r="K92" s="4">
        <f t="shared" si="22"/>
        <v>6.5292722961882186</v>
      </c>
      <c r="L92" s="4">
        <v>1.672029060716139</v>
      </c>
    </row>
    <row r="93" spans="1:12" ht="12.75" customHeight="1">
      <c r="B93" s="44" t="s">
        <v>132</v>
      </c>
      <c r="D93" s="20">
        <v>9335</v>
      </c>
      <c r="E93" s="4">
        <f t="shared" si="20"/>
        <v>4.649182222045142</v>
      </c>
      <c r="F93" s="4">
        <v>1.5566116391529099</v>
      </c>
      <c r="G93" s="20">
        <v>7131</v>
      </c>
      <c r="H93" s="4">
        <f t="shared" si="21"/>
        <v>4.7111598530694225</v>
      </c>
      <c r="I93" s="4">
        <v>1.752519046448759</v>
      </c>
      <c r="J93" s="20">
        <v>2204</v>
      </c>
      <c r="K93" s="4">
        <f t="shared" si="22"/>
        <v>4.4663302733702146</v>
      </c>
      <c r="L93" s="4">
        <v>1.1437467566165023</v>
      </c>
    </row>
    <row r="94" spans="1:12" ht="15" customHeight="1">
      <c r="B94" s="48" t="s">
        <v>1</v>
      </c>
      <c r="C94" s="32"/>
      <c r="D94" s="49">
        <f>SUM(D85:D93)</f>
        <v>200788</v>
      </c>
      <c r="E94" s="6">
        <f>IF(SUM(E85:E93)&gt;100,"－",SUM(E85:E93))</f>
        <v>100</v>
      </c>
      <c r="F94" s="6">
        <v>3.7201563744835382</v>
      </c>
      <c r="G94" s="49">
        <f t="shared" ref="G94" si="23">SUM(G85:G93)</f>
        <v>151364</v>
      </c>
      <c r="H94" s="6">
        <f>IF(SUM(H85:H93)&gt;100,"－",SUM(H85:H93))</f>
        <v>99.999999999999986</v>
      </c>
      <c r="I94" s="6">
        <v>4.1332568744709324</v>
      </c>
      <c r="J94" s="49">
        <f t="shared" ref="J94" si="24">SUM(J85:J93)</f>
        <v>49347</v>
      </c>
      <c r="K94" s="6">
        <f t="shared" ref="K94" si="25">IF(SUM(K85:K93)&gt;100,"－",SUM(K85:K93))</f>
        <v>100.00000000000001</v>
      </c>
      <c r="L94" s="6">
        <v>2.8453554748313441</v>
      </c>
    </row>
    <row r="95" spans="1:12" ht="14.25" customHeight="1">
      <c r="B95" s="91"/>
      <c r="C95" s="56"/>
      <c r="D95" s="70"/>
      <c r="E95" s="56"/>
      <c r="F95" s="56"/>
      <c r="G95" s="70"/>
      <c r="H95" s="69"/>
      <c r="I95" s="27"/>
      <c r="J95" s="70"/>
    </row>
    <row r="96" spans="1:12" ht="12.75" customHeight="1">
      <c r="A96" s="108" t="s">
        <v>440</v>
      </c>
      <c r="B96" s="24"/>
      <c r="J96" s="7"/>
    </row>
    <row r="97" spans="1:12" ht="12.75" customHeight="1">
      <c r="A97" s="1" t="s">
        <v>595</v>
      </c>
    </row>
    <row r="98" spans="1:12" ht="12" customHeight="1">
      <c r="B98" s="41"/>
      <c r="C98" s="42"/>
      <c r="D98" s="31"/>
      <c r="E98" s="103" t="s">
        <v>5</v>
      </c>
      <c r="F98" s="33"/>
      <c r="G98" s="31"/>
      <c r="H98" s="103" t="s">
        <v>62</v>
      </c>
      <c r="I98" s="33"/>
      <c r="J98" s="31"/>
      <c r="K98" s="103" t="s">
        <v>678</v>
      </c>
      <c r="L98" s="33"/>
    </row>
    <row r="99" spans="1:12" ht="21" customHeight="1">
      <c r="B99" s="43"/>
      <c r="D99" s="109" t="s">
        <v>2</v>
      </c>
      <c r="E99" s="110" t="s">
        <v>3</v>
      </c>
      <c r="F99" s="111" t="s">
        <v>505</v>
      </c>
      <c r="G99" s="109" t="s">
        <v>2</v>
      </c>
      <c r="H99" s="110" t="s">
        <v>3</v>
      </c>
      <c r="I99" s="111" t="s">
        <v>505</v>
      </c>
      <c r="J99" s="109" t="s">
        <v>2</v>
      </c>
      <c r="K99" s="110" t="s">
        <v>3</v>
      </c>
      <c r="L99" s="111" t="s">
        <v>505</v>
      </c>
    </row>
    <row r="100" spans="1:12" ht="12" customHeight="1">
      <c r="B100" s="44"/>
      <c r="C100" s="45"/>
      <c r="D100" s="98"/>
      <c r="E100" s="2">
        <f>D$16-D$25</f>
        <v>6355</v>
      </c>
      <c r="F100" s="39">
        <f>E100-D111</f>
        <v>5997</v>
      </c>
      <c r="G100" s="98"/>
      <c r="H100" s="2">
        <f>G$16-G$25</f>
        <v>4270</v>
      </c>
      <c r="I100" s="39">
        <f>H100-G111</f>
        <v>4069</v>
      </c>
      <c r="J100" s="98"/>
      <c r="K100" s="2">
        <f>J$16-J$25</f>
        <v>2084</v>
      </c>
      <c r="L100" s="39">
        <f>K100-J111</f>
        <v>1927</v>
      </c>
    </row>
    <row r="101" spans="1:12" ht="12.75" customHeight="1">
      <c r="B101" s="43" t="s">
        <v>426</v>
      </c>
      <c r="D101" s="99">
        <v>153</v>
      </c>
      <c r="E101" s="4">
        <f t="shared" ref="E101:E111" si="26">D101/E$100*100</f>
        <v>2.4075531077891421</v>
      </c>
      <c r="F101" s="28">
        <f t="shared" ref="F101:F110" si="27">D101/F$100*100</f>
        <v>2.5512756378189096</v>
      </c>
      <c r="G101" s="99">
        <v>84</v>
      </c>
      <c r="H101" s="4">
        <f t="shared" ref="H101:H111" si="28">G101/H$100*100</f>
        <v>1.9672131147540985</v>
      </c>
      <c r="I101" s="28">
        <f t="shared" ref="I101:I110" si="29">G101/I$100*100</f>
        <v>2.0643892848365692</v>
      </c>
      <c r="J101" s="99">
        <v>69</v>
      </c>
      <c r="K101" s="4">
        <f t="shared" ref="K101:K111" si="30">J101/K$100*100</f>
        <v>3.3109404990403073</v>
      </c>
      <c r="L101" s="28">
        <f t="shared" ref="L101:L110" si="31">J101/L$100*100</f>
        <v>3.5806953814218994</v>
      </c>
    </row>
    <row r="102" spans="1:12" ht="12.75" customHeight="1">
      <c r="B102" s="43" t="s">
        <v>427</v>
      </c>
      <c r="D102" s="99">
        <v>295</v>
      </c>
      <c r="E102" s="4">
        <f t="shared" si="26"/>
        <v>4.6420141620771043</v>
      </c>
      <c r="F102" s="28">
        <f t="shared" si="27"/>
        <v>4.9191262297815577</v>
      </c>
      <c r="G102" s="99">
        <v>131</v>
      </c>
      <c r="H102" s="4">
        <f t="shared" si="28"/>
        <v>3.0679156908665104</v>
      </c>
      <c r="I102" s="28">
        <f t="shared" si="29"/>
        <v>3.2194642418284589</v>
      </c>
      <c r="J102" s="99">
        <v>164</v>
      </c>
      <c r="K102" s="4">
        <f t="shared" si="30"/>
        <v>7.8694817658349336</v>
      </c>
      <c r="L102" s="28">
        <f t="shared" si="31"/>
        <v>8.5106382978723403</v>
      </c>
    </row>
    <row r="103" spans="1:12" ht="12.75" customHeight="1">
      <c r="B103" s="43" t="s">
        <v>428</v>
      </c>
      <c r="D103" s="99">
        <v>493</v>
      </c>
      <c r="E103" s="4">
        <f t="shared" si="26"/>
        <v>7.7576711250983479</v>
      </c>
      <c r="F103" s="28">
        <f t="shared" si="27"/>
        <v>8.2207770551942652</v>
      </c>
      <c r="G103" s="99">
        <v>183</v>
      </c>
      <c r="H103" s="4">
        <f t="shared" si="28"/>
        <v>4.2857142857142856</v>
      </c>
      <c r="I103" s="28">
        <f t="shared" si="29"/>
        <v>4.4974195133939538</v>
      </c>
      <c r="J103" s="99">
        <v>310</v>
      </c>
      <c r="K103" s="4">
        <f t="shared" si="30"/>
        <v>14.875239923224568</v>
      </c>
      <c r="L103" s="28">
        <f t="shared" si="31"/>
        <v>16.087182148417227</v>
      </c>
    </row>
    <row r="104" spans="1:12" ht="12.75" customHeight="1">
      <c r="B104" s="43" t="s">
        <v>429</v>
      </c>
      <c r="D104" s="99">
        <v>857</v>
      </c>
      <c r="E104" s="4">
        <f t="shared" si="26"/>
        <v>13.485444531864674</v>
      </c>
      <c r="F104" s="28">
        <f t="shared" si="27"/>
        <v>14.290478572619644</v>
      </c>
      <c r="G104" s="99">
        <v>459</v>
      </c>
      <c r="H104" s="4">
        <f t="shared" si="28"/>
        <v>10.749414519906324</v>
      </c>
      <c r="I104" s="28">
        <f t="shared" si="29"/>
        <v>11.280412877856968</v>
      </c>
      <c r="J104" s="99">
        <v>398</v>
      </c>
      <c r="K104" s="4">
        <f t="shared" si="30"/>
        <v>19.0978886756238</v>
      </c>
      <c r="L104" s="28">
        <f t="shared" si="31"/>
        <v>20.653866113129215</v>
      </c>
    </row>
    <row r="105" spans="1:12" ht="12.75" customHeight="1">
      <c r="B105" s="43" t="s">
        <v>430</v>
      </c>
      <c r="D105" s="99">
        <v>1446</v>
      </c>
      <c r="E105" s="4">
        <f t="shared" si="26"/>
        <v>22.753737214791503</v>
      </c>
      <c r="F105" s="28">
        <f t="shared" si="27"/>
        <v>24.112056028014006</v>
      </c>
      <c r="G105" s="99">
        <v>979</v>
      </c>
      <c r="H105" s="4">
        <f t="shared" si="28"/>
        <v>22.927400468384075</v>
      </c>
      <c r="I105" s="28">
        <f t="shared" si="29"/>
        <v>24.059965593511919</v>
      </c>
      <c r="J105" s="99">
        <v>467</v>
      </c>
      <c r="K105" s="4">
        <f t="shared" si="30"/>
        <v>22.408829174664106</v>
      </c>
      <c r="L105" s="28">
        <f t="shared" si="31"/>
        <v>24.234561494551116</v>
      </c>
    </row>
    <row r="106" spans="1:12" ht="12.75" customHeight="1">
      <c r="B106" s="43" t="s">
        <v>431</v>
      </c>
      <c r="D106" s="99">
        <v>1367</v>
      </c>
      <c r="E106" s="4">
        <f t="shared" si="26"/>
        <v>21.510621557828483</v>
      </c>
      <c r="F106" s="28">
        <f t="shared" si="27"/>
        <v>22.794730698682674</v>
      </c>
      <c r="G106" s="99">
        <v>1047</v>
      </c>
      <c r="H106" s="4">
        <f t="shared" si="28"/>
        <v>24.519906323185012</v>
      </c>
      <c r="I106" s="28">
        <f t="shared" si="29"/>
        <v>25.731137871712949</v>
      </c>
      <c r="J106" s="99">
        <v>320</v>
      </c>
      <c r="K106" s="4">
        <f t="shared" si="30"/>
        <v>15.355086372360843</v>
      </c>
      <c r="L106" s="28">
        <f t="shared" si="31"/>
        <v>16.606123508043591</v>
      </c>
    </row>
    <row r="107" spans="1:12" ht="12.75" customHeight="1">
      <c r="B107" s="43" t="s">
        <v>432</v>
      </c>
      <c r="D107" s="99">
        <v>847</v>
      </c>
      <c r="E107" s="4">
        <f t="shared" si="26"/>
        <v>13.328088119590872</v>
      </c>
      <c r="F107" s="28">
        <f t="shared" si="27"/>
        <v>14.123728530932134</v>
      </c>
      <c r="G107" s="99">
        <v>709</v>
      </c>
      <c r="H107" s="4">
        <f t="shared" si="28"/>
        <v>16.604215456674474</v>
      </c>
      <c r="I107" s="28">
        <f t="shared" si="29"/>
        <v>17.42442860653723</v>
      </c>
      <c r="J107" s="99">
        <v>137</v>
      </c>
      <c r="K107" s="4">
        <f t="shared" si="30"/>
        <v>6.5738963531669876</v>
      </c>
      <c r="L107" s="28">
        <f t="shared" si="31"/>
        <v>7.1094966268811621</v>
      </c>
    </row>
    <row r="108" spans="1:12" ht="12.75" customHeight="1">
      <c r="B108" s="43" t="s">
        <v>433</v>
      </c>
      <c r="D108" s="99">
        <v>342</v>
      </c>
      <c r="E108" s="4">
        <f t="shared" si="26"/>
        <v>5.3815892997639656</v>
      </c>
      <c r="F108" s="28">
        <f t="shared" si="27"/>
        <v>5.702851425712856</v>
      </c>
      <c r="G108" s="99">
        <v>298</v>
      </c>
      <c r="H108" s="4">
        <f t="shared" si="28"/>
        <v>6.9789227166276353</v>
      </c>
      <c r="I108" s="28">
        <f t="shared" si="29"/>
        <v>7.3236667485868772</v>
      </c>
      <c r="J108" s="99">
        <v>44</v>
      </c>
      <c r="K108" s="4">
        <f t="shared" si="30"/>
        <v>2.1113243761996161</v>
      </c>
      <c r="L108" s="28">
        <f t="shared" si="31"/>
        <v>2.2833419823559935</v>
      </c>
    </row>
    <row r="109" spans="1:12" ht="12.75" customHeight="1">
      <c r="B109" s="43" t="s">
        <v>434</v>
      </c>
      <c r="D109" s="99">
        <v>134</v>
      </c>
      <c r="E109" s="4">
        <f t="shared" si="26"/>
        <v>2.1085759244689224</v>
      </c>
      <c r="F109" s="28">
        <f t="shared" si="27"/>
        <v>2.23445055861264</v>
      </c>
      <c r="G109" s="99">
        <v>119</v>
      </c>
      <c r="H109" s="4">
        <f t="shared" si="28"/>
        <v>2.7868852459016393</v>
      </c>
      <c r="I109" s="28">
        <f t="shared" si="29"/>
        <v>2.9245514868518061</v>
      </c>
      <c r="J109" s="99">
        <v>15</v>
      </c>
      <c r="K109" s="4">
        <f t="shared" si="30"/>
        <v>0.71976967370441458</v>
      </c>
      <c r="L109" s="28">
        <f t="shared" si="31"/>
        <v>0.77841203943954329</v>
      </c>
    </row>
    <row r="110" spans="1:12" ht="12.75" customHeight="1">
      <c r="B110" s="43" t="s">
        <v>435</v>
      </c>
      <c r="D110" s="99">
        <v>63</v>
      </c>
      <c r="E110" s="4">
        <f t="shared" si="26"/>
        <v>0.99134539732494109</v>
      </c>
      <c r="F110" s="28">
        <f t="shared" si="27"/>
        <v>1.0505252626313157</v>
      </c>
      <c r="G110" s="99">
        <v>60</v>
      </c>
      <c r="H110" s="4">
        <f t="shared" si="28"/>
        <v>1.405152224824356</v>
      </c>
      <c r="I110" s="28">
        <f t="shared" si="29"/>
        <v>1.4745637748832636</v>
      </c>
      <c r="J110" s="99">
        <v>3</v>
      </c>
      <c r="K110" s="4">
        <f t="shared" si="30"/>
        <v>0.14395393474088292</v>
      </c>
      <c r="L110" s="28">
        <f t="shared" si="31"/>
        <v>0.15568240788790866</v>
      </c>
    </row>
    <row r="111" spans="1:12" ht="12.75" customHeight="1">
      <c r="B111" s="44" t="s">
        <v>0</v>
      </c>
      <c r="C111" s="45"/>
      <c r="D111" s="105">
        <v>358</v>
      </c>
      <c r="E111" s="5">
        <f t="shared" si="26"/>
        <v>5.633359559402046</v>
      </c>
      <c r="F111" s="47" t="s">
        <v>679</v>
      </c>
      <c r="G111" s="105">
        <v>201</v>
      </c>
      <c r="H111" s="5">
        <f t="shared" si="28"/>
        <v>4.7072599531615928</v>
      </c>
      <c r="I111" s="47" t="s">
        <v>679</v>
      </c>
      <c r="J111" s="105">
        <v>157</v>
      </c>
      <c r="K111" s="5">
        <f t="shared" si="30"/>
        <v>7.5335892514395386</v>
      </c>
      <c r="L111" s="47" t="s">
        <v>679</v>
      </c>
    </row>
    <row r="112" spans="1:12" ht="15" customHeight="1">
      <c r="B112" s="48" t="s">
        <v>1</v>
      </c>
      <c r="C112" s="32"/>
      <c r="D112" s="100">
        <f>SUM(D101:D111)</f>
        <v>6355</v>
      </c>
      <c r="E112" s="6">
        <f>IF(SUM(E101:E111)&gt;100,"－",SUM(E101:E111))</f>
        <v>100</v>
      </c>
      <c r="F112" s="29">
        <f>IF(SUM(F101:F111)&gt;100,"－",SUM(F101:F111))</f>
        <v>99.999999999999986</v>
      </c>
      <c r="G112" s="100">
        <f>SUM(G101:G111)</f>
        <v>4270</v>
      </c>
      <c r="H112" s="6">
        <f>IF(SUM(H101:H111)&gt;100,"－",SUM(H101:H111))</f>
        <v>100.00000000000001</v>
      </c>
      <c r="I112" s="29">
        <f>IF(SUM(I101:I111)&gt;100,"－",SUM(I101:I111))</f>
        <v>100</v>
      </c>
      <c r="J112" s="100">
        <f>SUM(J101:J111)</f>
        <v>2084</v>
      </c>
      <c r="K112" s="6">
        <f>IF(SUM(K101:K111)&gt;100,"－",SUM(K101:K111))</f>
        <v>100</v>
      </c>
      <c r="L112" s="29">
        <f>IF(SUM(L101:L111)&gt;100,"－",SUM(L101:L111))</f>
        <v>100</v>
      </c>
    </row>
    <row r="113" spans="1:12" ht="15" customHeight="1">
      <c r="B113" s="48" t="s">
        <v>653</v>
      </c>
      <c r="C113" s="33"/>
      <c r="D113" s="150">
        <v>2.3640572983963368</v>
      </c>
      <c r="E113" s="151"/>
      <c r="F113" s="151"/>
      <c r="G113" s="152">
        <v>2.5501779341864292</v>
      </c>
      <c r="H113" s="151"/>
      <c r="I113" s="151"/>
      <c r="J113" s="152">
        <v>1.9705263246781948</v>
      </c>
      <c r="K113" s="15"/>
      <c r="L113" s="15"/>
    </row>
    <row r="114" spans="1:12" ht="15" customHeight="1">
      <c r="B114" s="48" t="s">
        <v>654</v>
      </c>
      <c r="C114" s="33"/>
      <c r="D114" s="150">
        <f>SUM(D86*0.375,D87,D88,D89*2,D90*3,D91*4,D92*5)/SUM(D85:D92)</f>
        <v>2.2118894715674342</v>
      </c>
      <c r="E114" s="151"/>
      <c r="F114" s="151"/>
      <c r="G114" s="152">
        <f>SUM(G86*0.375,G87,G88,G89*2,G90*3,G91*4,G92*5)/SUM(G85:G92)</f>
        <v>2.2943388475591577</v>
      </c>
      <c r="H114" s="151"/>
      <c r="I114" s="151"/>
      <c r="J114" s="152">
        <f>SUM(J86*0.375,J87,J88,J89*2,J90*3,J91*4,J92*5)/SUM(J85:J92)</f>
        <v>1.9577402795749104</v>
      </c>
      <c r="K114" s="15"/>
      <c r="L114" s="15"/>
    </row>
    <row r="115" spans="1:12" ht="13.5" customHeight="1"/>
    <row r="116" spans="1:12" ht="12" customHeight="1">
      <c r="B116" s="41"/>
      <c r="C116" s="42"/>
      <c r="D116" s="31"/>
      <c r="E116" s="103" t="s">
        <v>5</v>
      </c>
      <c r="F116" s="33"/>
      <c r="G116" s="31"/>
      <c r="H116" s="103" t="s">
        <v>62</v>
      </c>
      <c r="I116" s="33"/>
      <c r="J116" s="31"/>
      <c r="K116" s="103" t="s">
        <v>678</v>
      </c>
      <c r="L116" s="33"/>
    </row>
    <row r="117" spans="1:12" ht="21.75" customHeight="1">
      <c r="B117" s="43"/>
      <c r="D117" s="109" t="s">
        <v>2</v>
      </c>
      <c r="E117" s="110" t="s">
        <v>3</v>
      </c>
      <c r="F117" s="111" t="s">
        <v>505</v>
      </c>
      <c r="G117" s="109" t="s">
        <v>2</v>
      </c>
      <c r="H117" s="110" t="s">
        <v>3</v>
      </c>
      <c r="I117" s="111" t="s">
        <v>505</v>
      </c>
      <c r="J117" s="109" t="s">
        <v>2</v>
      </c>
      <c r="K117" s="110" t="s">
        <v>3</v>
      </c>
      <c r="L117" s="111" t="s">
        <v>505</v>
      </c>
    </row>
    <row r="118" spans="1:12" ht="12" customHeight="1">
      <c r="B118" s="44"/>
      <c r="C118" s="45"/>
      <c r="D118" s="98"/>
      <c r="E118" s="2">
        <f>D$16-D$25</f>
        <v>6355</v>
      </c>
      <c r="F118" s="39">
        <f>E118-D122</f>
        <v>6070</v>
      </c>
      <c r="G118" s="98"/>
      <c r="H118" s="2">
        <f>G$16-G$25</f>
        <v>4270</v>
      </c>
      <c r="I118" s="39">
        <f>H118-G122</f>
        <v>4090</v>
      </c>
      <c r="J118" s="98"/>
      <c r="K118" s="2">
        <f>J$16-J$25</f>
        <v>2084</v>
      </c>
      <c r="L118" s="39">
        <f>K118-J122</f>
        <v>1979</v>
      </c>
    </row>
    <row r="119" spans="1:12" ht="13.5" customHeight="1">
      <c r="B119" s="43" t="s">
        <v>536</v>
      </c>
      <c r="D119" s="99">
        <f>SUM(D101:D103)</f>
        <v>941</v>
      </c>
      <c r="E119" s="4">
        <f>D119/E$118*100</f>
        <v>14.807238394964594</v>
      </c>
      <c r="F119" s="28">
        <f>D119/F$118*100</f>
        <v>15.502471169686984</v>
      </c>
      <c r="G119" s="99">
        <f>SUM(G101:G103)</f>
        <v>398</v>
      </c>
      <c r="H119" s="4">
        <f>G119/H$118*100</f>
        <v>9.3208430913348952</v>
      </c>
      <c r="I119" s="28">
        <f>G119/I$118*100</f>
        <v>9.7310513447432765</v>
      </c>
      <c r="J119" s="99">
        <f>SUM(J101:J103)</f>
        <v>543</v>
      </c>
      <c r="K119" s="4">
        <f>J119/K$118*100</f>
        <v>26.055662188099809</v>
      </c>
      <c r="L119" s="28">
        <f>J119/L$118*100</f>
        <v>27.438100050530572</v>
      </c>
    </row>
    <row r="120" spans="1:12" ht="13.5" customHeight="1">
      <c r="B120" s="43" t="s">
        <v>537</v>
      </c>
      <c r="D120" s="99">
        <f>SUM(D104:D106)</f>
        <v>3670</v>
      </c>
      <c r="E120" s="4">
        <f>D120/E$118*100</f>
        <v>57.749803304484658</v>
      </c>
      <c r="F120" s="28">
        <f>D120/F$118*100</f>
        <v>60.461285008237233</v>
      </c>
      <c r="G120" s="99">
        <f>SUM(G104:G106)</f>
        <v>2485</v>
      </c>
      <c r="H120" s="4">
        <f>G120/H$118*100</f>
        <v>58.196721311475407</v>
      </c>
      <c r="I120" s="28">
        <f>G120/I$118*100</f>
        <v>60.757946210268955</v>
      </c>
      <c r="J120" s="99">
        <f>SUM(J104:J106)</f>
        <v>1185</v>
      </c>
      <c r="K120" s="4">
        <f>J120/K$118*100</f>
        <v>56.86180422264875</v>
      </c>
      <c r="L120" s="28">
        <f>J120/L$118*100</f>
        <v>59.87872662961091</v>
      </c>
    </row>
    <row r="121" spans="1:12" ht="13.5" customHeight="1">
      <c r="B121" s="43" t="s">
        <v>538</v>
      </c>
      <c r="D121" s="99">
        <f>SUM(D107:D110)</f>
        <v>1386</v>
      </c>
      <c r="E121" s="4">
        <f>D121/E$118*100</f>
        <v>21.809598741148704</v>
      </c>
      <c r="F121" s="28">
        <f>D121/F$118*100</f>
        <v>22.833607907742998</v>
      </c>
      <c r="G121" s="99">
        <f>SUM(G107:G110)</f>
        <v>1186</v>
      </c>
      <c r="H121" s="4">
        <f>G121/H$118*100</f>
        <v>27.775175644028106</v>
      </c>
      <c r="I121" s="28">
        <f>G121/I$118*100</f>
        <v>28.997555012224939</v>
      </c>
      <c r="J121" s="99">
        <f>SUM(J107:J110)</f>
        <v>199</v>
      </c>
      <c r="K121" s="4">
        <f>J121/K$118*100</f>
        <v>9.5489443378118999</v>
      </c>
      <c r="L121" s="28">
        <f>J121/L$118*100</f>
        <v>10.055583628094999</v>
      </c>
    </row>
    <row r="122" spans="1:12" ht="13.5" customHeight="1">
      <c r="B122" s="44" t="s">
        <v>0</v>
      </c>
      <c r="C122" s="45"/>
      <c r="D122" s="105">
        <v>285</v>
      </c>
      <c r="E122" s="5">
        <f>D122/E$118*100</f>
        <v>4.4846577498033042</v>
      </c>
      <c r="F122" s="47" t="s">
        <v>679</v>
      </c>
      <c r="G122" s="105">
        <v>180</v>
      </c>
      <c r="H122" s="5">
        <f>G122/H$118*100</f>
        <v>4.2154566744730682</v>
      </c>
      <c r="I122" s="47" t="s">
        <v>679</v>
      </c>
      <c r="J122" s="105">
        <v>105</v>
      </c>
      <c r="K122" s="5">
        <f>J122/K$118*100</f>
        <v>5.0383877159309014</v>
      </c>
      <c r="L122" s="47" t="s">
        <v>679</v>
      </c>
    </row>
    <row r="123" spans="1:12" ht="13.5" customHeight="1">
      <c r="B123" s="48" t="s">
        <v>1</v>
      </c>
      <c r="C123" s="32"/>
      <c r="D123" s="100">
        <f>SUM(D119:D122)</f>
        <v>6282</v>
      </c>
      <c r="E123" s="6">
        <f>IF(SUM(E119:E122)&gt;100,"－",SUM(E119:E122))</f>
        <v>98.851298190401266</v>
      </c>
      <c r="F123" s="29">
        <f>IF(SUM(F119:F122)&gt;100,"－",SUM(F119:F122))</f>
        <v>98.797364085667212</v>
      </c>
      <c r="G123" s="100">
        <f>SUM(G119:G122)</f>
        <v>4249</v>
      </c>
      <c r="H123" s="6">
        <f>IF(SUM(H119:H122)&gt;100,"－",SUM(H119:H122))</f>
        <v>99.508196721311492</v>
      </c>
      <c r="I123" s="29">
        <f>IF(SUM(I119:I122)&gt;100,"－",SUM(I119:I122))</f>
        <v>99.486552567237169</v>
      </c>
      <c r="J123" s="100">
        <f>SUM(J119:J122)</f>
        <v>2032</v>
      </c>
      <c r="K123" s="6">
        <f>IF(SUM(K119:K122)&gt;100,"－",SUM(K119:K122))</f>
        <v>97.504798464491358</v>
      </c>
      <c r="L123" s="29">
        <f>IF(SUM(L119:L122)&gt;100,"－",SUM(L119:L122))</f>
        <v>97.372410308236468</v>
      </c>
    </row>
    <row r="124" spans="1:12" ht="13.5" customHeight="1">
      <c r="B124" s="48" t="s">
        <v>653</v>
      </c>
      <c r="C124" s="33"/>
      <c r="D124" s="150">
        <v>2.3640572983963368</v>
      </c>
      <c r="E124" s="151"/>
      <c r="F124" s="151"/>
      <c r="G124" s="152">
        <v>2.5501779341864292</v>
      </c>
      <c r="H124" s="151"/>
      <c r="I124" s="151"/>
      <c r="J124" s="152">
        <v>1.9705263246781948</v>
      </c>
      <c r="K124" s="15"/>
      <c r="L124" s="15"/>
    </row>
    <row r="125" spans="1:12" ht="13.5" customHeight="1">
      <c r="B125" s="48" t="s">
        <v>654</v>
      </c>
      <c r="C125" s="33"/>
      <c r="D125" s="150">
        <v>2.2118894715674342</v>
      </c>
      <c r="E125" s="151"/>
      <c r="F125" s="151"/>
      <c r="G125" s="152">
        <v>2.2943388475591577</v>
      </c>
      <c r="H125" s="151"/>
      <c r="I125" s="151"/>
      <c r="J125" s="152">
        <v>1.9577402795749104</v>
      </c>
      <c r="K125" s="15"/>
      <c r="L125" s="15"/>
    </row>
    <row r="126" spans="1:12" ht="13.5" customHeight="1">
      <c r="A126" s="1" t="s">
        <v>810</v>
      </c>
    </row>
    <row r="127" spans="1:12" ht="15" customHeight="1">
      <c r="A127" s="1" t="s">
        <v>596</v>
      </c>
    </row>
    <row r="128" spans="1:12" ht="12" customHeight="1">
      <c r="B128" s="41"/>
      <c r="C128" s="42"/>
      <c r="D128" s="31"/>
      <c r="E128" s="103" t="s">
        <v>5</v>
      </c>
      <c r="F128" s="33"/>
      <c r="G128" s="31"/>
      <c r="H128" s="103" t="s">
        <v>62</v>
      </c>
      <c r="I128" s="33"/>
      <c r="J128" s="31"/>
      <c r="K128" s="103" t="s">
        <v>678</v>
      </c>
      <c r="L128" s="33"/>
    </row>
    <row r="129" spans="2:12" ht="22.5" customHeight="1">
      <c r="B129" s="43"/>
      <c r="D129" s="109" t="s">
        <v>2</v>
      </c>
      <c r="E129" s="110" t="s">
        <v>3</v>
      </c>
      <c r="F129" s="111" t="s">
        <v>505</v>
      </c>
      <c r="G129" s="109" t="s">
        <v>2</v>
      </c>
      <c r="H129" s="110" t="s">
        <v>3</v>
      </c>
      <c r="I129" s="111" t="s">
        <v>505</v>
      </c>
      <c r="J129" s="109" t="s">
        <v>2</v>
      </c>
      <c r="K129" s="110" t="s">
        <v>3</v>
      </c>
      <c r="L129" s="111" t="s">
        <v>505</v>
      </c>
    </row>
    <row r="130" spans="2:12" ht="12" customHeight="1">
      <c r="B130" s="44"/>
      <c r="C130" s="45"/>
      <c r="D130" s="98"/>
      <c r="E130" s="2">
        <f>D$16-D$25</f>
        <v>6355</v>
      </c>
      <c r="F130" s="39">
        <f>E130-D141</f>
        <v>5997</v>
      </c>
      <c r="G130" s="98"/>
      <c r="H130" s="2">
        <f>G$16-G$25</f>
        <v>4270</v>
      </c>
      <c r="I130" s="39">
        <f>H130-G141</f>
        <v>4069</v>
      </c>
      <c r="J130" s="98"/>
      <c r="K130" s="2">
        <f>J$16-J$25</f>
        <v>2084</v>
      </c>
      <c r="L130" s="39">
        <f>K130-J141</f>
        <v>1927</v>
      </c>
    </row>
    <row r="131" spans="2:12" ht="15" customHeight="1">
      <c r="B131" s="43" t="s">
        <v>426</v>
      </c>
      <c r="D131" s="99">
        <v>58</v>
      </c>
      <c r="E131" s="4">
        <f t="shared" ref="E131:E141" si="32">D131/E$130*100</f>
        <v>0.91266719118804096</v>
      </c>
      <c r="F131" s="28">
        <f t="shared" ref="F131:F140" si="33">D131/F$130*100</f>
        <v>0.96715024178756037</v>
      </c>
      <c r="G131" s="99">
        <v>34</v>
      </c>
      <c r="H131" s="4">
        <f t="shared" ref="H131:H141" si="34">G131/H$130*100</f>
        <v>0.79625292740046849</v>
      </c>
      <c r="I131" s="28">
        <f t="shared" ref="I131:I140" si="35">G131/I$130*100</f>
        <v>0.83558613910051616</v>
      </c>
      <c r="J131" s="99">
        <v>24</v>
      </c>
      <c r="K131" s="4">
        <f t="shared" ref="K131:K141" si="36">J131/K$130*100</f>
        <v>1.1516314779270633</v>
      </c>
      <c r="L131" s="28">
        <f t="shared" ref="L131:L140" si="37">J131/L$130*100</f>
        <v>1.2454592631032693</v>
      </c>
    </row>
    <row r="132" spans="2:12" ht="15" customHeight="1">
      <c r="B132" s="43" t="s">
        <v>427</v>
      </c>
      <c r="D132" s="99">
        <v>116</v>
      </c>
      <c r="E132" s="4">
        <f t="shared" si="32"/>
        <v>1.8253343823760819</v>
      </c>
      <c r="F132" s="28">
        <f t="shared" si="33"/>
        <v>1.9343004835751207</v>
      </c>
      <c r="G132" s="99">
        <v>36</v>
      </c>
      <c r="H132" s="4">
        <f t="shared" si="34"/>
        <v>0.84309133489461363</v>
      </c>
      <c r="I132" s="28">
        <f t="shared" si="35"/>
        <v>0.88473826492995822</v>
      </c>
      <c r="J132" s="99">
        <v>80</v>
      </c>
      <c r="K132" s="4">
        <f t="shared" si="36"/>
        <v>3.8387715930902107</v>
      </c>
      <c r="L132" s="28">
        <f t="shared" si="37"/>
        <v>4.1515308770108978</v>
      </c>
    </row>
    <row r="133" spans="2:12" ht="15" customHeight="1">
      <c r="B133" s="43" t="s">
        <v>428</v>
      </c>
      <c r="D133" s="99">
        <v>479</v>
      </c>
      <c r="E133" s="4">
        <f t="shared" si="32"/>
        <v>7.5373721479150282</v>
      </c>
      <c r="F133" s="28">
        <f t="shared" si="33"/>
        <v>7.9873269968317491</v>
      </c>
      <c r="G133" s="99">
        <v>171</v>
      </c>
      <c r="H133" s="4">
        <f t="shared" si="34"/>
        <v>4.0046838407494141</v>
      </c>
      <c r="I133" s="28">
        <f t="shared" si="35"/>
        <v>4.2025067584173019</v>
      </c>
      <c r="J133" s="99">
        <v>308</v>
      </c>
      <c r="K133" s="4">
        <f t="shared" si="36"/>
        <v>14.779270633397312</v>
      </c>
      <c r="L133" s="28">
        <f t="shared" si="37"/>
        <v>15.983393876491956</v>
      </c>
    </row>
    <row r="134" spans="2:12" ht="15" customHeight="1">
      <c r="B134" s="43" t="s">
        <v>429</v>
      </c>
      <c r="D134" s="99">
        <v>910</v>
      </c>
      <c r="E134" s="4">
        <f t="shared" si="32"/>
        <v>14.319433516915813</v>
      </c>
      <c r="F134" s="28">
        <f t="shared" si="33"/>
        <v>15.17425379356345</v>
      </c>
      <c r="G134" s="99">
        <v>451</v>
      </c>
      <c r="H134" s="4">
        <f t="shared" si="34"/>
        <v>10.562060889929741</v>
      </c>
      <c r="I134" s="28">
        <f t="shared" si="35"/>
        <v>11.083804374539199</v>
      </c>
      <c r="J134" s="99">
        <v>459</v>
      </c>
      <c r="K134" s="4">
        <f t="shared" si="36"/>
        <v>22.024952015355087</v>
      </c>
      <c r="L134" s="28">
        <f t="shared" si="37"/>
        <v>23.819408406850027</v>
      </c>
    </row>
    <row r="135" spans="2:12" ht="15" customHeight="1">
      <c r="B135" s="43" t="s">
        <v>430</v>
      </c>
      <c r="D135" s="99">
        <v>1523</v>
      </c>
      <c r="E135" s="4">
        <f t="shared" si="32"/>
        <v>23.965381589299763</v>
      </c>
      <c r="F135" s="28">
        <f t="shared" si="33"/>
        <v>25.396031349007835</v>
      </c>
      <c r="G135" s="99">
        <v>1026</v>
      </c>
      <c r="H135" s="4">
        <f t="shared" si="34"/>
        <v>24.028103044496486</v>
      </c>
      <c r="I135" s="28">
        <f t="shared" si="35"/>
        <v>25.215040550503808</v>
      </c>
      <c r="J135" s="99">
        <v>497</v>
      </c>
      <c r="K135" s="4">
        <f t="shared" si="36"/>
        <v>23.848368522072938</v>
      </c>
      <c r="L135" s="28">
        <f t="shared" si="37"/>
        <v>25.791385573430205</v>
      </c>
    </row>
    <row r="136" spans="2:12" ht="15" customHeight="1">
      <c r="B136" s="43" t="s">
        <v>431</v>
      </c>
      <c r="D136" s="99">
        <v>1455</v>
      </c>
      <c r="E136" s="4">
        <f t="shared" si="32"/>
        <v>22.895357985837922</v>
      </c>
      <c r="F136" s="28">
        <f t="shared" si="33"/>
        <v>24.262131065532767</v>
      </c>
      <c r="G136" s="99">
        <v>1114</v>
      </c>
      <c r="H136" s="4">
        <f t="shared" si="34"/>
        <v>26.088992974238877</v>
      </c>
      <c r="I136" s="28">
        <f t="shared" si="35"/>
        <v>27.377734086999261</v>
      </c>
      <c r="J136" s="99">
        <v>341</v>
      </c>
      <c r="K136" s="4">
        <f t="shared" si="36"/>
        <v>16.362763915547024</v>
      </c>
      <c r="L136" s="28">
        <f t="shared" si="37"/>
        <v>17.69590036325895</v>
      </c>
    </row>
    <row r="137" spans="2:12" ht="15" customHeight="1">
      <c r="B137" s="43" t="s">
        <v>432</v>
      </c>
      <c r="D137" s="99">
        <v>894</v>
      </c>
      <c r="E137" s="4">
        <f t="shared" si="32"/>
        <v>14.067663257277735</v>
      </c>
      <c r="F137" s="28">
        <f t="shared" si="33"/>
        <v>14.907453726863432</v>
      </c>
      <c r="G137" s="99">
        <v>738</v>
      </c>
      <c r="H137" s="4">
        <f t="shared" si="34"/>
        <v>17.283372365339577</v>
      </c>
      <c r="I137" s="28">
        <f t="shared" si="35"/>
        <v>18.137134431064144</v>
      </c>
      <c r="J137" s="99">
        <v>155</v>
      </c>
      <c r="K137" s="4">
        <f t="shared" si="36"/>
        <v>7.4376199616122838</v>
      </c>
      <c r="L137" s="28">
        <f t="shared" si="37"/>
        <v>8.0435910742086136</v>
      </c>
    </row>
    <row r="138" spans="2:12" ht="15" customHeight="1">
      <c r="B138" s="43" t="s">
        <v>433</v>
      </c>
      <c r="D138" s="99">
        <v>356</v>
      </c>
      <c r="E138" s="4">
        <f t="shared" si="32"/>
        <v>5.6018882769472862</v>
      </c>
      <c r="F138" s="28">
        <f t="shared" si="33"/>
        <v>5.9363014840753712</v>
      </c>
      <c r="G138" s="99">
        <v>311</v>
      </c>
      <c r="H138" s="4">
        <f t="shared" si="34"/>
        <v>7.2833723653395781</v>
      </c>
      <c r="I138" s="28">
        <f t="shared" si="35"/>
        <v>7.6431555664782502</v>
      </c>
      <c r="J138" s="99">
        <v>45</v>
      </c>
      <c r="K138" s="4">
        <f t="shared" si="36"/>
        <v>2.1593090211132435</v>
      </c>
      <c r="L138" s="28">
        <f t="shared" si="37"/>
        <v>2.3352361183186301</v>
      </c>
    </row>
    <row r="139" spans="2:12" ht="15" customHeight="1">
      <c r="B139" s="43" t="s">
        <v>434</v>
      </c>
      <c r="D139" s="99">
        <v>141</v>
      </c>
      <c r="E139" s="4">
        <f t="shared" si="32"/>
        <v>2.2187254130605822</v>
      </c>
      <c r="F139" s="28">
        <f t="shared" si="33"/>
        <v>2.3511755877938971</v>
      </c>
      <c r="G139" s="99">
        <v>126</v>
      </c>
      <c r="H139" s="4">
        <f t="shared" si="34"/>
        <v>2.9508196721311477</v>
      </c>
      <c r="I139" s="28">
        <f t="shared" si="35"/>
        <v>3.0965839272548537</v>
      </c>
      <c r="J139" s="99">
        <v>15</v>
      </c>
      <c r="K139" s="4">
        <f t="shared" si="36"/>
        <v>0.71976967370441458</v>
      </c>
      <c r="L139" s="28">
        <f t="shared" si="37"/>
        <v>0.77841203943954329</v>
      </c>
    </row>
    <row r="140" spans="2:12" ht="15" customHeight="1">
      <c r="B140" s="43" t="s">
        <v>435</v>
      </c>
      <c r="D140" s="99">
        <v>65</v>
      </c>
      <c r="E140" s="4">
        <f t="shared" si="32"/>
        <v>1.0228166797797011</v>
      </c>
      <c r="F140" s="28">
        <f t="shared" si="33"/>
        <v>1.0838752709688178</v>
      </c>
      <c r="G140" s="99">
        <v>62</v>
      </c>
      <c r="H140" s="4">
        <f t="shared" si="34"/>
        <v>1.4519906323185012</v>
      </c>
      <c r="I140" s="28">
        <f t="shared" si="35"/>
        <v>1.5237159007127057</v>
      </c>
      <c r="J140" s="99">
        <v>3</v>
      </c>
      <c r="K140" s="4">
        <f t="shared" si="36"/>
        <v>0.14395393474088292</v>
      </c>
      <c r="L140" s="28">
        <f t="shared" si="37"/>
        <v>0.15568240788790866</v>
      </c>
    </row>
    <row r="141" spans="2:12" ht="15" customHeight="1">
      <c r="B141" s="44" t="s">
        <v>0</v>
      </c>
      <c r="C141" s="45"/>
      <c r="D141" s="105">
        <v>358</v>
      </c>
      <c r="E141" s="5">
        <f t="shared" si="32"/>
        <v>5.633359559402046</v>
      </c>
      <c r="F141" s="47" t="s">
        <v>679</v>
      </c>
      <c r="G141" s="105">
        <v>201</v>
      </c>
      <c r="H141" s="5">
        <f t="shared" si="34"/>
        <v>4.7072599531615928</v>
      </c>
      <c r="I141" s="47" t="s">
        <v>679</v>
      </c>
      <c r="J141" s="105">
        <v>157</v>
      </c>
      <c r="K141" s="5">
        <f t="shared" si="36"/>
        <v>7.5335892514395386</v>
      </c>
      <c r="L141" s="47" t="s">
        <v>679</v>
      </c>
    </row>
    <row r="142" spans="2:12" ht="15" customHeight="1">
      <c r="B142" s="48" t="s">
        <v>1</v>
      </c>
      <c r="C142" s="32"/>
      <c r="D142" s="100">
        <f>SUM(D131:D141)</f>
        <v>6355</v>
      </c>
      <c r="E142" s="6">
        <f>IF(SUM(E131:E141)&gt;100,"－",SUM(E131:E141))</f>
        <v>100</v>
      </c>
      <c r="F142" s="29">
        <f>IF(SUM(F131:F141)&gt;100,"－",SUM(F131:F141))</f>
        <v>100.00000000000001</v>
      </c>
      <c r="G142" s="100">
        <f>SUM(G131:G141)</f>
        <v>4270</v>
      </c>
      <c r="H142" s="6">
        <f>IF(SUM(H131:H141)&gt;100,"－",SUM(H131:H141))</f>
        <v>99.999999999999986</v>
      </c>
      <c r="I142" s="29">
        <f>IF(SUM(I131:I141)&gt;100,"－",SUM(I131:I141))</f>
        <v>100</v>
      </c>
      <c r="J142" s="100">
        <f>SUM(J131:J141)</f>
        <v>2084</v>
      </c>
      <c r="K142" s="6">
        <f>IF(SUM(K131:K141)&gt;100,"－",SUM(K131:K141))</f>
        <v>100</v>
      </c>
      <c r="L142" s="29">
        <f>IF(SUM(L131:L141)&gt;100,"－",SUM(L131:L141))</f>
        <v>100.00000000000001</v>
      </c>
    </row>
    <row r="143" spans="2:12" ht="15" customHeight="1">
      <c r="B143" s="48" t="s">
        <v>653</v>
      </c>
      <c r="C143" s="33"/>
      <c r="D143" s="150">
        <v>2.4599352815101865</v>
      </c>
      <c r="E143" s="151"/>
      <c r="F143" s="151"/>
      <c r="G143" s="152">
        <v>2.6382216007518027</v>
      </c>
      <c r="H143" s="151"/>
      <c r="I143" s="151"/>
      <c r="J143" s="152">
        <v>2.0829967893794152</v>
      </c>
      <c r="L143" s="15"/>
    </row>
    <row r="144" spans="2:12" ht="15" customHeight="1">
      <c r="B144" s="48" t="s">
        <v>654</v>
      </c>
      <c r="C144" s="33"/>
      <c r="D144" s="150">
        <f>SUM(D86*0.375,D87,D88,D89*2,D90*3,D91*4,D92*5)/SUM(D86:D92)</f>
        <v>2.4662959220519034</v>
      </c>
      <c r="E144" s="151"/>
      <c r="F144" s="151"/>
      <c r="G144" s="152">
        <f>SUM(G86*0.375,G87,G88,G89*2,G90*3,G91*4,G92*5)/SUM(G86:G92)</f>
        <v>2.5725053833655949</v>
      </c>
      <c r="H144" s="151"/>
      <c r="I144" s="151"/>
      <c r="J144" s="152">
        <f>SUM(J86*0.375,J87,J88,J89*2,J90*3,J91*4,J92*5)/SUM(J86:J92)</f>
        <v>2.1468655501279366</v>
      </c>
      <c r="L144" s="15"/>
    </row>
    <row r="146" spans="1:12" ht="12" customHeight="1">
      <c r="B146" s="41"/>
      <c r="C146" s="42"/>
      <c r="D146" s="31"/>
      <c r="E146" s="103" t="s">
        <v>5</v>
      </c>
      <c r="F146" s="33"/>
      <c r="G146" s="31"/>
      <c r="H146" s="103" t="s">
        <v>62</v>
      </c>
      <c r="I146" s="33"/>
      <c r="J146" s="31"/>
      <c r="K146" s="103" t="s">
        <v>678</v>
      </c>
      <c r="L146" s="33"/>
    </row>
    <row r="147" spans="1:12" ht="22.5" customHeight="1">
      <c r="B147" s="43"/>
      <c r="D147" s="109" t="s">
        <v>2</v>
      </c>
      <c r="E147" s="110" t="s">
        <v>3</v>
      </c>
      <c r="F147" s="111" t="s">
        <v>505</v>
      </c>
      <c r="G147" s="109" t="s">
        <v>2</v>
      </c>
      <c r="H147" s="110" t="s">
        <v>3</v>
      </c>
      <c r="I147" s="111" t="s">
        <v>505</v>
      </c>
      <c r="J147" s="109" t="s">
        <v>2</v>
      </c>
      <c r="K147" s="110" t="s">
        <v>3</v>
      </c>
      <c r="L147" s="111" t="s">
        <v>505</v>
      </c>
    </row>
    <row r="148" spans="1:12" ht="12" customHeight="1">
      <c r="B148" s="44"/>
      <c r="C148" s="45"/>
      <c r="D148" s="98"/>
      <c r="E148" s="2">
        <f>D$16-D$25</f>
        <v>6355</v>
      </c>
      <c r="F148" s="39">
        <f>E148-D152</f>
        <v>6070</v>
      </c>
      <c r="G148" s="98"/>
      <c r="H148" s="2">
        <f>G$16-G$25</f>
        <v>4270</v>
      </c>
      <c r="I148" s="39">
        <f>H148-G152</f>
        <v>4090</v>
      </c>
      <c r="J148" s="98"/>
      <c r="K148" s="2">
        <f>J$16-J$25</f>
        <v>2084</v>
      </c>
      <c r="L148" s="39">
        <f>K148-J152</f>
        <v>1979</v>
      </c>
    </row>
    <row r="149" spans="1:12" ht="15" customHeight="1">
      <c r="B149" s="43" t="s">
        <v>536</v>
      </c>
      <c r="D149" s="99">
        <f>SUM(D131:D133)</f>
        <v>653</v>
      </c>
      <c r="E149" s="4">
        <f>D149/E$148*100</f>
        <v>10.27537372147915</v>
      </c>
      <c r="F149" s="28">
        <f>D149/F$148*100</f>
        <v>10.757825370675453</v>
      </c>
      <c r="G149" s="99">
        <f>SUM(G131:G133)</f>
        <v>241</v>
      </c>
      <c r="H149" s="4">
        <f>G149/H$148*100</f>
        <v>5.644028103044497</v>
      </c>
      <c r="I149" s="28">
        <f>G149/I$148*100</f>
        <v>5.8924205378973102</v>
      </c>
      <c r="J149" s="99">
        <f>SUM(J131:J133)</f>
        <v>412</v>
      </c>
      <c r="K149" s="4">
        <f>J149/K$148*100</f>
        <v>19.769673704414586</v>
      </c>
      <c r="L149" s="28">
        <f>J149/L$148*100</f>
        <v>20.818595250126325</v>
      </c>
    </row>
    <row r="150" spans="1:12" ht="15" customHeight="1">
      <c r="B150" s="43" t="s">
        <v>537</v>
      </c>
      <c r="D150" s="99">
        <f>SUM(D134:D136)</f>
        <v>3888</v>
      </c>
      <c r="E150" s="4">
        <f>D150/E$148*100</f>
        <v>61.180173092053501</v>
      </c>
      <c r="F150" s="28">
        <f>D150/F$148*100</f>
        <v>64.05271828665569</v>
      </c>
      <c r="G150" s="99">
        <f>SUM(G134:G136)</f>
        <v>2591</v>
      </c>
      <c r="H150" s="4">
        <f>G150/H$148*100</f>
        <v>60.679156908665114</v>
      </c>
      <c r="I150" s="28">
        <f>G150/I$148*100</f>
        <v>63.349633251833737</v>
      </c>
      <c r="J150" s="99">
        <f>SUM(J134:J136)</f>
        <v>1297</v>
      </c>
      <c r="K150" s="4">
        <f>J150/K$148*100</f>
        <v>62.236084452975049</v>
      </c>
      <c r="L150" s="28">
        <f>J150/L$148*100</f>
        <v>65.538150581101561</v>
      </c>
    </row>
    <row r="151" spans="1:12" ht="15" customHeight="1">
      <c r="B151" s="43" t="s">
        <v>538</v>
      </c>
      <c r="D151" s="99">
        <f>SUM(D137:D140)</f>
        <v>1456</v>
      </c>
      <c r="E151" s="4">
        <f>D151/E$148*100</f>
        <v>22.911093627065306</v>
      </c>
      <c r="F151" s="28">
        <f>D151/F$148*100</f>
        <v>23.986820428336078</v>
      </c>
      <c r="G151" s="99">
        <f>SUM(G137:G140)</f>
        <v>1237</v>
      </c>
      <c r="H151" s="4">
        <f>G151/H$148*100</f>
        <v>28.969555035128806</v>
      </c>
      <c r="I151" s="28">
        <f>G151/I$148*100</f>
        <v>30.244498777506113</v>
      </c>
      <c r="J151" s="99">
        <f>SUM(J137:J140)</f>
        <v>218</v>
      </c>
      <c r="K151" s="4">
        <f>J151/K$148*100</f>
        <v>10.460652591170826</v>
      </c>
      <c r="L151" s="28">
        <f>J151/L$148*100</f>
        <v>11.01566447700859</v>
      </c>
    </row>
    <row r="152" spans="1:12" ht="15" customHeight="1">
      <c r="B152" s="44" t="s">
        <v>0</v>
      </c>
      <c r="C152" s="45"/>
      <c r="D152" s="105">
        <v>285</v>
      </c>
      <c r="E152" s="5">
        <f>D152/E$148*100</f>
        <v>4.4846577498033042</v>
      </c>
      <c r="F152" s="47" t="s">
        <v>679</v>
      </c>
      <c r="G152" s="105">
        <v>180</v>
      </c>
      <c r="H152" s="5">
        <f>G152/H$148*100</f>
        <v>4.2154566744730682</v>
      </c>
      <c r="I152" s="47" t="s">
        <v>679</v>
      </c>
      <c r="J152" s="105">
        <v>105</v>
      </c>
      <c r="K152" s="5">
        <f>J152/K$148*100</f>
        <v>5.0383877159309014</v>
      </c>
      <c r="L152" s="47" t="s">
        <v>679</v>
      </c>
    </row>
    <row r="153" spans="1:12" ht="15" customHeight="1">
      <c r="B153" s="48" t="s">
        <v>1</v>
      </c>
      <c r="C153" s="32"/>
      <c r="D153" s="100">
        <f>SUM(D149:D152)</f>
        <v>6282</v>
      </c>
      <c r="E153" s="6">
        <f>IF(SUM(E149:E152)&gt;100,"－",SUM(E149:E152))</f>
        <v>98.851298190401266</v>
      </c>
      <c r="F153" s="29">
        <f>IF(SUM(F149:F152)&gt;100,"－",SUM(F149:F152))</f>
        <v>98.797364085667212</v>
      </c>
      <c r="G153" s="100">
        <f>SUM(G149:G152)</f>
        <v>4249</v>
      </c>
      <c r="H153" s="6">
        <f>IF(SUM(H149:H152)&gt;100,"－",SUM(H149:H152))</f>
        <v>99.508196721311492</v>
      </c>
      <c r="I153" s="29">
        <f>IF(SUM(I149:I152)&gt;100,"－",SUM(I149:I152))</f>
        <v>99.486552567237155</v>
      </c>
      <c r="J153" s="100">
        <f>SUM(J149:J152)</f>
        <v>2032</v>
      </c>
      <c r="K153" s="6">
        <f>IF(SUM(K149:K152)&gt;100,"－",SUM(K149:K152))</f>
        <v>97.504798464491358</v>
      </c>
      <c r="L153" s="29">
        <f>IF(SUM(L149:L152)&gt;100,"－",SUM(L149:L152))</f>
        <v>97.372410308236468</v>
      </c>
    </row>
    <row r="154" spans="1:12" ht="15" customHeight="1">
      <c r="B154" s="48" t="s">
        <v>653</v>
      </c>
      <c r="C154" s="33"/>
      <c r="D154" s="150">
        <v>2.4599352815101865</v>
      </c>
      <c r="E154" s="151"/>
      <c r="F154" s="151"/>
      <c r="G154" s="152">
        <v>2.6382216007518027</v>
      </c>
      <c r="H154" s="151"/>
      <c r="I154" s="151"/>
      <c r="J154" s="152">
        <v>2.0829967893794152</v>
      </c>
      <c r="K154" s="15"/>
      <c r="L154" s="15"/>
    </row>
    <row r="155" spans="1:12" ht="15" customHeight="1">
      <c r="B155" s="48" t="s">
        <v>654</v>
      </c>
      <c r="C155" s="33"/>
      <c r="D155" s="150">
        <v>2.4662959220519034</v>
      </c>
      <c r="E155" s="151"/>
      <c r="F155" s="151"/>
      <c r="G155" s="152">
        <v>2.5725053833655949</v>
      </c>
      <c r="H155" s="151"/>
      <c r="I155" s="151"/>
      <c r="J155" s="152">
        <v>2.1468655501279366</v>
      </c>
      <c r="K155" s="15"/>
      <c r="L155" s="15"/>
    </row>
    <row r="156" spans="1:12" ht="15" customHeight="1">
      <c r="A156" s="1" t="s">
        <v>810</v>
      </c>
    </row>
    <row r="157" spans="1:12" ht="13.5" customHeight="1">
      <c r="A157" s="108" t="s">
        <v>440</v>
      </c>
      <c r="B157" s="24"/>
    </row>
    <row r="158" spans="1:12" ht="15" customHeight="1">
      <c r="A158" s="1" t="s">
        <v>811</v>
      </c>
      <c r="B158" s="24"/>
      <c r="D158" s="1"/>
      <c r="E158" s="1"/>
      <c r="F158" s="1"/>
      <c r="G158" s="1"/>
    </row>
    <row r="159" spans="1:12" ht="12" customHeight="1">
      <c r="B159" s="41"/>
      <c r="C159" s="42"/>
      <c r="D159" s="31"/>
      <c r="E159" s="103" t="s">
        <v>5</v>
      </c>
      <c r="F159" s="33"/>
      <c r="G159" s="31"/>
      <c r="H159" s="103" t="s">
        <v>62</v>
      </c>
      <c r="I159" s="33"/>
      <c r="J159" s="31"/>
      <c r="K159" s="103" t="s">
        <v>678</v>
      </c>
      <c r="L159" s="33"/>
    </row>
    <row r="160" spans="1:12" ht="22.5" customHeight="1">
      <c r="B160" s="43"/>
      <c r="D160" s="38" t="s">
        <v>2</v>
      </c>
      <c r="E160" s="38" t="s">
        <v>3</v>
      </c>
      <c r="F160" s="38" t="s">
        <v>505</v>
      </c>
      <c r="G160" s="38" t="s">
        <v>2</v>
      </c>
      <c r="H160" s="38" t="s">
        <v>3</v>
      </c>
      <c r="I160" s="38" t="s">
        <v>505</v>
      </c>
      <c r="J160" s="38" t="s">
        <v>2</v>
      </c>
      <c r="K160" s="38" t="s">
        <v>3</v>
      </c>
      <c r="L160" s="38" t="s">
        <v>505</v>
      </c>
    </row>
    <row r="161" spans="2:12" ht="12" customHeight="1">
      <c r="B161" s="44"/>
      <c r="C161" s="45"/>
      <c r="D161" s="46"/>
      <c r="E161" s="2">
        <f>D$16-D$25</f>
        <v>6355</v>
      </c>
      <c r="F161" s="2">
        <f>E161-D173</f>
        <v>5983</v>
      </c>
      <c r="G161" s="46"/>
      <c r="H161" s="2">
        <f>G$16-G$25</f>
        <v>4270</v>
      </c>
      <c r="I161" s="2">
        <f>H161-G173</f>
        <v>4062</v>
      </c>
      <c r="J161" s="46"/>
      <c r="K161" s="2">
        <f>J$16-J$25</f>
        <v>2084</v>
      </c>
      <c r="L161" s="2">
        <f>K161-J173</f>
        <v>1920</v>
      </c>
    </row>
    <row r="162" spans="2:12" ht="15" customHeight="1">
      <c r="B162" s="43" t="s">
        <v>311</v>
      </c>
      <c r="D162" s="19">
        <v>111</v>
      </c>
      <c r="E162" s="3">
        <f t="shared" ref="E162:F172" si="38">$D162/E$161*100</f>
        <v>1.7466561762391819</v>
      </c>
      <c r="F162" s="3">
        <f t="shared" si="38"/>
        <v>1.8552565602540532</v>
      </c>
      <c r="G162" s="19">
        <v>91</v>
      </c>
      <c r="H162" s="3">
        <f t="shared" ref="H162:I172" si="39">$G162/H$161*100</f>
        <v>2.1311475409836063</v>
      </c>
      <c r="I162" s="3">
        <f t="shared" si="39"/>
        <v>2.24027572624323</v>
      </c>
      <c r="J162" s="19">
        <v>20</v>
      </c>
      <c r="K162" s="3">
        <f t="shared" ref="K162:L172" si="40">$J162/K$161*100</f>
        <v>0.95969289827255266</v>
      </c>
      <c r="L162" s="3">
        <f t="shared" si="40"/>
        <v>1.0416666666666665</v>
      </c>
    </row>
    <row r="163" spans="2:12" ht="15" customHeight="1">
      <c r="B163" s="43" t="s">
        <v>312</v>
      </c>
      <c r="D163" s="20">
        <v>57</v>
      </c>
      <c r="E163" s="4">
        <f t="shared" si="38"/>
        <v>0.89693154996066093</v>
      </c>
      <c r="F163" s="4">
        <f t="shared" si="38"/>
        <v>0.9526993147250542</v>
      </c>
      <c r="G163" s="20">
        <v>54</v>
      </c>
      <c r="H163" s="4">
        <f t="shared" si="39"/>
        <v>1.2646370023419204</v>
      </c>
      <c r="I163" s="4">
        <f t="shared" si="39"/>
        <v>1.3293943870014771</v>
      </c>
      <c r="J163" s="20">
        <v>3</v>
      </c>
      <c r="K163" s="4">
        <f t="shared" si="40"/>
        <v>0.14395393474088292</v>
      </c>
      <c r="L163" s="4">
        <f t="shared" si="40"/>
        <v>0.15625</v>
      </c>
    </row>
    <row r="164" spans="2:12" ht="15" customHeight="1">
      <c r="B164" s="43" t="s">
        <v>313</v>
      </c>
      <c r="D164" s="20">
        <v>55</v>
      </c>
      <c r="E164" s="4">
        <f t="shared" si="38"/>
        <v>0.86546026750590099</v>
      </c>
      <c r="F164" s="4">
        <f t="shared" si="38"/>
        <v>0.91927126859435071</v>
      </c>
      <c r="G164" s="20">
        <v>39</v>
      </c>
      <c r="H164" s="4">
        <f t="shared" si="39"/>
        <v>0.9133489461358314</v>
      </c>
      <c r="I164" s="4">
        <f t="shared" si="39"/>
        <v>0.96011816838995567</v>
      </c>
      <c r="J164" s="20">
        <v>16</v>
      </c>
      <c r="K164" s="4">
        <f t="shared" si="40"/>
        <v>0.76775431861804222</v>
      </c>
      <c r="L164" s="4">
        <f t="shared" si="40"/>
        <v>0.83333333333333337</v>
      </c>
    </row>
    <row r="165" spans="2:12" ht="15" customHeight="1">
      <c r="B165" s="43" t="s">
        <v>314</v>
      </c>
      <c r="D165" s="20">
        <v>44</v>
      </c>
      <c r="E165" s="4">
        <f t="shared" si="38"/>
        <v>0.69236821400472071</v>
      </c>
      <c r="F165" s="4">
        <f t="shared" si="38"/>
        <v>0.7354170148754805</v>
      </c>
      <c r="G165" s="20">
        <v>29</v>
      </c>
      <c r="H165" s="4">
        <f t="shared" si="39"/>
        <v>0.67915690866510547</v>
      </c>
      <c r="I165" s="4">
        <f t="shared" si="39"/>
        <v>0.71393402264894146</v>
      </c>
      <c r="J165" s="20">
        <v>15</v>
      </c>
      <c r="K165" s="4">
        <f t="shared" si="40"/>
        <v>0.71976967370441458</v>
      </c>
      <c r="L165" s="4">
        <f t="shared" si="40"/>
        <v>0.78125</v>
      </c>
    </row>
    <row r="166" spans="2:12" ht="15" customHeight="1">
      <c r="B166" s="43" t="s">
        <v>476</v>
      </c>
      <c r="D166" s="20">
        <v>51</v>
      </c>
      <c r="E166" s="4">
        <f t="shared" si="38"/>
        <v>0.80251770259638089</v>
      </c>
      <c r="F166" s="4">
        <f t="shared" si="38"/>
        <v>0.85241517633294328</v>
      </c>
      <c r="G166" s="20">
        <v>34</v>
      </c>
      <c r="H166" s="4">
        <f t="shared" si="39"/>
        <v>0.79625292740046849</v>
      </c>
      <c r="I166" s="4">
        <f t="shared" si="39"/>
        <v>0.83702609551944851</v>
      </c>
      <c r="J166" s="20">
        <v>17</v>
      </c>
      <c r="K166" s="4">
        <f t="shared" si="40"/>
        <v>0.81573896353166975</v>
      </c>
      <c r="L166" s="4">
        <f t="shared" si="40"/>
        <v>0.88541666666666663</v>
      </c>
    </row>
    <row r="167" spans="2:12" ht="15" customHeight="1">
      <c r="B167" s="43" t="s">
        <v>477</v>
      </c>
      <c r="D167" s="20">
        <v>122</v>
      </c>
      <c r="E167" s="4">
        <f t="shared" si="38"/>
        <v>1.9197482297403621</v>
      </c>
      <c r="F167" s="4">
        <f t="shared" si="38"/>
        <v>2.0391108139729233</v>
      </c>
      <c r="G167" s="20">
        <v>55</v>
      </c>
      <c r="H167" s="4">
        <f t="shared" si="39"/>
        <v>1.2880562060889931</v>
      </c>
      <c r="I167" s="4">
        <f t="shared" si="39"/>
        <v>1.3540128015755786</v>
      </c>
      <c r="J167" s="20">
        <v>67</v>
      </c>
      <c r="K167" s="4">
        <f t="shared" si="40"/>
        <v>3.2149712092130516</v>
      </c>
      <c r="L167" s="4">
        <f t="shared" si="40"/>
        <v>3.4895833333333335</v>
      </c>
    </row>
    <row r="168" spans="2:12" ht="15" customHeight="1">
      <c r="B168" s="43" t="s">
        <v>478</v>
      </c>
      <c r="D168" s="20">
        <v>137</v>
      </c>
      <c r="E168" s="4">
        <f t="shared" si="38"/>
        <v>2.1557828481510621</v>
      </c>
      <c r="F168" s="4">
        <f t="shared" si="38"/>
        <v>2.2898211599532008</v>
      </c>
      <c r="G168" s="20">
        <v>50</v>
      </c>
      <c r="H168" s="4">
        <f t="shared" si="39"/>
        <v>1.1709601873536302</v>
      </c>
      <c r="I168" s="4">
        <f t="shared" si="39"/>
        <v>1.2309207287050714</v>
      </c>
      <c r="J168" s="20">
        <v>87</v>
      </c>
      <c r="K168" s="4">
        <f t="shared" si="40"/>
        <v>4.1746641074856043</v>
      </c>
      <c r="L168" s="4">
        <f t="shared" si="40"/>
        <v>4.53125</v>
      </c>
    </row>
    <row r="169" spans="2:12" ht="15" customHeight="1">
      <c r="B169" s="43" t="s">
        <v>489</v>
      </c>
      <c r="D169" s="20">
        <v>222</v>
      </c>
      <c r="E169" s="4">
        <f t="shared" si="38"/>
        <v>3.4933123524783638</v>
      </c>
      <c r="F169" s="4">
        <f t="shared" si="38"/>
        <v>3.7105131205081063</v>
      </c>
      <c r="G169" s="20">
        <v>87</v>
      </c>
      <c r="H169" s="4">
        <f t="shared" si="39"/>
        <v>2.0374707259953162</v>
      </c>
      <c r="I169" s="4">
        <f t="shared" si="39"/>
        <v>2.1418020679468244</v>
      </c>
      <c r="J169" s="20">
        <v>135</v>
      </c>
      <c r="K169" s="4">
        <f t="shared" si="40"/>
        <v>6.477927063339731</v>
      </c>
      <c r="L169" s="4">
        <f t="shared" si="40"/>
        <v>7.03125</v>
      </c>
    </row>
    <row r="170" spans="2:12" ht="15" customHeight="1">
      <c r="B170" s="43" t="s">
        <v>490</v>
      </c>
      <c r="D170" s="20">
        <v>431</v>
      </c>
      <c r="E170" s="4">
        <f t="shared" si="38"/>
        <v>6.7820613690007869</v>
      </c>
      <c r="F170" s="4">
        <f t="shared" si="38"/>
        <v>7.2037439411666391</v>
      </c>
      <c r="G170" s="20">
        <v>178</v>
      </c>
      <c r="H170" s="4">
        <f t="shared" si="39"/>
        <v>4.1686182669789229</v>
      </c>
      <c r="I170" s="4">
        <f t="shared" si="39"/>
        <v>4.3820777941900539</v>
      </c>
      <c r="J170" s="20">
        <v>253</v>
      </c>
      <c r="K170" s="4">
        <f t="shared" si="40"/>
        <v>12.140115163147792</v>
      </c>
      <c r="L170" s="4">
        <f t="shared" si="40"/>
        <v>13.177083333333334</v>
      </c>
    </row>
    <row r="171" spans="2:12" ht="15" customHeight="1">
      <c r="B171" s="43" t="s">
        <v>491</v>
      </c>
      <c r="D171" s="20">
        <v>1089</v>
      </c>
      <c r="E171" s="4">
        <f t="shared" si="38"/>
        <v>17.136113296616838</v>
      </c>
      <c r="F171" s="4">
        <f t="shared" si="38"/>
        <v>18.201571118168143</v>
      </c>
      <c r="G171" s="20">
        <v>724</v>
      </c>
      <c r="H171" s="4">
        <f t="shared" si="39"/>
        <v>16.955503512880561</v>
      </c>
      <c r="I171" s="4">
        <f t="shared" si="39"/>
        <v>17.823732151649434</v>
      </c>
      <c r="J171" s="20">
        <v>365</v>
      </c>
      <c r="K171" s="4">
        <f t="shared" si="40"/>
        <v>17.514395393474089</v>
      </c>
      <c r="L171" s="4">
        <f t="shared" si="40"/>
        <v>19.010416666666664</v>
      </c>
    </row>
    <row r="172" spans="2:12" ht="15" customHeight="1">
      <c r="B172" s="43" t="s">
        <v>689</v>
      </c>
      <c r="D172" s="20">
        <v>3664</v>
      </c>
      <c r="E172" s="4">
        <f t="shared" si="38"/>
        <v>57.655389457120378</v>
      </c>
      <c r="F172" s="4">
        <f t="shared" si="38"/>
        <v>61.240180511449104</v>
      </c>
      <c r="G172" s="20">
        <v>2721</v>
      </c>
      <c r="H172" s="4">
        <f t="shared" si="39"/>
        <v>63.723653395784538</v>
      </c>
      <c r="I172" s="4">
        <f t="shared" si="39"/>
        <v>66.986706056129989</v>
      </c>
      <c r="J172" s="20">
        <v>942</v>
      </c>
      <c r="K172" s="4">
        <f t="shared" si="40"/>
        <v>45.201535508637235</v>
      </c>
      <c r="L172" s="4">
        <f t="shared" si="40"/>
        <v>49.0625</v>
      </c>
    </row>
    <row r="173" spans="2:12" ht="15" customHeight="1">
      <c r="B173" s="44" t="s">
        <v>484</v>
      </c>
      <c r="C173" s="45"/>
      <c r="D173" s="21">
        <v>372</v>
      </c>
      <c r="E173" s="5">
        <f>$D173/E$161*100</f>
        <v>5.8536585365853666</v>
      </c>
      <c r="F173" s="47" t="s">
        <v>679</v>
      </c>
      <c r="G173" s="21">
        <v>208</v>
      </c>
      <c r="H173" s="30">
        <f>$G173/H$161*100</f>
        <v>4.8711943793911008</v>
      </c>
      <c r="I173" s="47" t="s">
        <v>679</v>
      </c>
      <c r="J173" s="21">
        <v>164</v>
      </c>
      <c r="K173" s="30">
        <f>$J173/K$161*100</f>
        <v>7.8694817658349336</v>
      </c>
      <c r="L173" s="47" t="s">
        <v>679</v>
      </c>
    </row>
    <row r="174" spans="2:12" ht="15" customHeight="1">
      <c r="B174" s="48" t="s">
        <v>1</v>
      </c>
      <c r="C174" s="32"/>
      <c r="D174" s="49">
        <f>SUM(D162:D173)</f>
        <v>6355</v>
      </c>
      <c r="E174" s="6">
        <f>IF(SUM(E162:E173)&gt;100,"－",SUM(E162:E173))</f>
        <v>100.00000000000001</v>
      </c>
      <c r="F174" s="6">
        <f>IF(SUM(F162:F173)&gt;100,"－",SUM(F162:F173))</f>
        <v>100</v>
      </c>
      <c r="G174" s="49">
        <f>SUM(G162:G173)</f>
        <v>4270</v>
      </c>
      <c r="H174" s="6">
        <f>IF(SUM(H162:H173)&gt;100,"－",SUM(H162:H173))</f>
        <v>99.999999999999986</v>
      </c>
      <c r="I174" s="6">
        <f>IF(SUM(I162:I173)&gt;100,"－",SUM(I162:I173))</f>
        <v>100</v>
      </c>
      <c r="J174" s="49">
        <f>SUM(J162:J173)</f>
        <v>2084</v>
      </c>
      <c r="K174" s="6">
        <f t="shared" ref="K174:L174" si="41">IF(SUM(K162:K173)&gt;100,"－",SUM(K162:K173))</f>
        <v>100</v>
      </c>
      <c r="L174" s="6">
        <f t="shared" si="41"/>
        <v>100</v>
      </c>
    </row>
    <row r="175" spans="2:12" ht="15" customHeight="1">
      <c r="B175" s="48" t="s">
        <v>317</v>
      </c>
      <c r="C175" s="33"/>
      <c r="D175" s="51">
        <v>91.117191229813699</v>
      </c>
      <c r="E175" s="15"/>
      <c r="F175" s="15"/>
      <c r="G175" s="104">
        <v>92.017553748802911</v>
      </c>
      <c r="H175" s="15"/>
      <c r="I175" s="15"/>
      <c r="J175" s="104">
        <v>89.207735312675624</v>
      </c>
      <c r="K175" s="15"/>
      <c r="L175" s="15"/>
    </row>
    <row r="176" spans="2:12" ht="15" customHeight="1">
      <c r="B176" s="91"/>
      <c r="C176" s="67"/>
      <c r="D176" s="15"/>
      <c r="E176" s="15"/>
      <c r="F176" s="15"/>
      <c r="G176" s="15"/>
      <c r="H176" s="15"/>
      <c r="I176" s="15"/>
      <c r="J176" s="15"/>
      <c r="K176" s="15"/>
      <c r="L176" s="55"/>
    </row>
    <row r="177" spans="1:12" ht="13.5" customHeight="1">
      <c r="A177" s="108" t="s">
        <v>440</v>
      </c>
      <c r="B177" s="24"/>
    </row>
    <row r="178" spans="1:12" ht="15" customHeight="1">
      <c r="A178" s="1" t="s">
        <v>548</v>
      </c>
      <c r="B178" s="24"/>
    </row>
    <row r="179" spans="1:12" ht="12" customHeight="1">
      <c r="B179" s="93"/>
      <c r="C179" s="42"/>
      <c r="D179" s="31" t="s">
        <v>5</v>
      </c>
      <c r="E179" s="33"/>
      <c r="F179" s="32"/>
      <c r="G179" s="31" t="s">
        <v>62</v>
      </c>
      <c r="H179" s="33"/>
      <c r="I179" s="32"/>
      <c r="J179" s="31" t="s">
        <v>678</v>
      </c>
      <c r="K179" s="33"/>
      <c r="L179" s="33"/>
    </row>
    <row r="180" spans="1:12" ht="14.25" customHeight="1">
      <c r="B180" s="153"/>
      <c r="D180" s="109" t="s">
        <v>533</v>
      </c>
      <c r="E180" s="110" t="s">
        <v>3</v>
      </c>
      <c r="F180" s="109" t="s">
        <v>534</v>
      </c>
      <c r="G180" s="109" t="s">
        <v>533</v>
      </c>
      <c r="H180" s="110" t="s">
        <v>3</v>
      </c>
      <c r="I180" s="109" t="s">
        <v>534</v>
      </c>
      <c r="J180" s="109" t="s">
        <v>533</v>
      </c>
      <c r="K180" s="110" t="s">
        <v>3</v>
      </c>
      <c r="L180" s="110" t="s">
        <v>534</v>
      </c>
    </row>
    <row r="181" spans="1:12" ht="12" customHeight="1">
      <c r="B181" s="95"/>
      <c r="C181" s="45"/>
      <c r="D181" s="46"/>
      <c r="E181" s="2">
        <f>D189</f>
        <v>185417</v>
      </c>
      <c r="F181" s="106" t="s">
        <v>535</v>
      </c>
      <c r="G181" s="46"/>
      <c r="H181" s="2">
        <f>G189</f>
        <v>139638</v>
      </c>
      <c r="I181" s="106" t="s">
        <v>535</v>
      </c>
      <c r="J181" s="46"/>
      <c r="K181" s="2">
        <f>J189</f>
        <v>45702</v>
      </c>
      <c r="L181" s="107" t="s">
        <v>535</v>
      </c>
    </row>
    <row r="182" spans="1:12" ht="15" customHeight="1">
      <c r="B182" s="43" t="s">
        <v>340</v>
      </c>
      <c r="D182" s="19">
        <v>41862</v>
      </c>
      <c r="E182" s="3">
        <f t="shared" ref="E182:E188" si="42">$D182/E$181*100</f>
        <v>22.577217838709505</v>
      </c>
      <c r="F182" s="3">
        <v>7.4914101646385109</v>
      </c>
      <c r="G182" s="19">
        <v>27828</v>
      </c>
      <c r="H182" s="3">
        <f t="shared" ref="H182:H188" si="43">G182/H$181*100</f>
        <v>19.928672710866667</v>
      </c>
      <c r="I182" s="3">
        <v>7.3697033898305087</v>
      </c>
      <c r="J182" s="19">
        <v>14034</v>
      </c>
      <c r="K182" s="3">
        <f t="shared" ref="K182:K188" si="44">J182/K$181*100</f>
        <v>30.707627674937637</v>
      </c>
      <c r="L182" s="3">
        <v>7.7493097736057424</v>
      </c>
    </row>
    <row r="183" spans="1:12" ht="15" customHeight="1">
      <c r="B183" s="43" t="s">
        <v>539</v>
      </c>
      <c r="D183" s="20">
        <v>28912</v>
      </c>
      <c r="E183" s="4">
        <f t="shared" si="42"/>
        <v>15.592960731755987</v>
      </c>
      <c r="F183" s="4">
        <v>5.1739441660701502</v>
      </c>
      <c r="G183" s="20">
        <v>20415</v>
      </c>
      <c r="H183" s="4">
        <f t="shared" si="43"/>
        <v>14.619945860009453</v>
      </c>
      <c r="I183" s="4">
        <v>5.4065148305084749</v>
      </c>
      <c r="J183" s="20">
        <v>8490</v>
      </c>
      <c r="K183" s="4">
        <f t="shared" si="44"/>
        <v>18.576867533149535</v>
      </c>
      <c r="L183" s="4">
        <v>4.688017669795693</v>
      </c>
    </row>
    <row r="184" spans="1:12" ht="15" customHeight="1">
      <c r="B184" s="43" t="s">
        <v>540</v>
      </c>
      <c r="D184" s="20">
        <v>38948</v>
      </c>
      <c r="E184" s="4">
        <f t="shared" si="42"/>
        <v>21.005625158426682</v>
      </c>
      <c r="F184" s="4">
        <v>6.9699355762347892</v>
      </c>
      <c r="G184" s="20">
        <v>29645</v>
      </c>
      <c r="H184" s="4">
        <f t="shared" si="43"/>
        <v>21.229894441341184</v>
      </c>
      <c r="I184" s="4">
        <v>7.8509004237288131</v>
      </c>
      <c r="J184" s="20">
        <v>9273</v>
      </c>
      <c r="K184" s="4">
        <f t="shared" si="44"/>
        <v>20.290140475252723</v>
      </c>
      <c r="L184" s="4">
        <v>5.120375483158476</v>
      </c>
    </row>
    <row r="185" spans="1:12" ht="15" customHeight="1">
      <c r="B185" s="43" t="s">
        <v>541</v>
      </c>
      <c r="D185" s="20">
        <v>32951</v>
      </c>
      <c r="E185" s="4">
        <f t="shared" si="42"/>
        <v>17.77129389430311</v>
      </c>
      <c r="F185" s="4">
        <v>5.8967430207587688</v>
      </c>
      <c r="G185" s="20">
        <v>26843</v>
      </c>
      <c r="H185" s="4">
        <f t="shared" si="43"/>
        <v>19.223277331385439</v>
      </c>
      <c r="I185" s="4">
        <v>7.108845338983051</v>
      </c>
      <c r="J185" s="20">
        <v>6078</v>
      </c>
      <c r="K185" s="4">
        <f t="shared" si="44"/>
        <v>13.299199159774188</v>
      </c>
      <c r="L185" s="4">
        <v>3.3561568194367752</v>
      </c>
    </row>
    <row r="186" spans="1:12" ht="15" customHeight="1">
      <c r="B186" s="43" t="s">
        <v>542</v>
      </c>
      <c r="D186" s="20">
        <v>19898</v>
      </c>
      <c r="E186" s="4">
        <f t="shared" si="42"/>
        <v>10.731486325417842</v>
      </c>
      <c r="F186" s="4">
        <v>3.5608446671438796</v>
      </c>
      <c r="G186" s="20">
        <v>16956</v>
      </c>
      <c r="H186" s="4">
        <f t="shared" si="43"/>
        <v>12.142826451252525</v>
      </c>
      <c r="I186" s="4">
        <v>4.4904661016949152</v>
      </c>
      <c r="J186" s="20">
        <v>2935</v>
      </c>
      <c r="K186" s="4">
        <f t="shared" si="44"/>
        <v>6.4220384228261347</v>
      </c>
      <c r="L186" s="4">
        <v>1.6206515737161789</v>
      </c>
    </row>
    <row r="187" spans="1:12" ht="15" customHeight="1">
      <c r="B187" s="43" t="s">
        <v>543</v>
      </c>
      <c r="D187" s="20">
        <v>6947</v>
      </c>
      <c r="E187" s="4">
        <f t="shared" si="42"/>
        <v>3.7466898935912027</v>
      </c>
      <c r="F187" s="4">
        <v>1.2431997136721546</v>
      </c>
      <c r="G187" s="20">
        <v>6103</v>
      </c>
      <c r="H187" s="4">
        <f t="shared" si="43"/>
        <v>4.3705868030192354</v>
      </c>
      <c r="I187" s="4">
        <v>1.6162605932203389</v>
      </c>
      <c r="J187" s="20">
        <v>841</v>
      </c>
      <c r="K187" s="4">
        <f t="shared" si="44"/>
        <v>1.8401820489256489</v>
      </c>
      <c r="L187" s="4">
        <v>0.46438431805632246</v>
      </c>
    </row>
    <row r="188" spans="1:12" ht="15" customHeight="1">
      <c r="B188" s="44" t="s">
        <v>124</v>
      </c>
      <c r="D188" s="20">
        <v>15899</v>
      </c>
      <c r="E188" s="4">
        <f t="shared" si="42"/>
        <v>8.5747261577956717</v>
      </c>
      <c r="F188" s="4">
        <v>2.8452040085898354</v>
      </c>
      <c r="G188" s="20">
        <v>11848</v>
      </c>
      <c r="H188" s="4">
        <f t="shared" si="43"/>
        <v>8.4847964021254949</v>
      </c>
      <c r="I188" s="4">
        <v>3.1377118644067798</v>
      </c>
      <c r="J188" s="20">
        <v>4051</v>
      </c>
      <c r="K188" s="4">
        <f t="shared" si="44"/>
        <v>8.8639446851341308</v>
      </c>
      <c r="L188" s="4">
        <v>2.236885698509111</v>
      </c>
    </row>
    <row r="189" spans="1:12" ht="15" customHeight="1">
      <c r="B189" s="48" t="s">
        <v>1</v>
      </c>
      <c r="C189" s="32"/>
      <c r="D189" s="49">
        <f>SUM(D182:D188)</f>
        <v>185417</v>
      </c>
      <c r="E189" s="6">
        <f>IF(SUM(E182:E188)&gt;100,"－",SUM(E182:E188))</f>
        <v>100.00000000000001</v>
      </c>
      <c r="F189" s="6">
        <v>4.7332928925285609</v>
      </c>
      <c r="G189" s="49">
        <f>SUM(G182:G188)</f>
        <v>139638</v>
      </c>
      <c r="H189" s="6">
        <f>IF(SUM(H182:H188)&gt;100,"－",SUM(H182:H188))</f>
        <v>100</v>
      </c>
      <c r="I189" s="6">
        <v>5.2829146489104115</v>
      </c>
      <c r="J189" s="49">
        <f>SUM(J182:J188)</f>
        <v>45702</v>
      </c>
      <c r="K189" s="6">
        <f>IF(SUM(K182:K188)&gt;100,"－",SUM(K182:K188))</f>
        <v>100</v>
      </c>
      <c r="L189" s="6">
        <v>3.6051116194683286</v>
      </c>
    </row>
    <row r="190" spans="1:12" ht="15" customHeight="1">
      <c r="B190" s="91"/>
      <c r="C190" s="56"/>
      <c r="D190" s="56"/>
      <c r="E190" s="56"/>
      <c r="F190" s="56"/>
      <c r="G190" s="56"/>
      <c r="H190" s="69"/>
      <c r="I190" s="27"/>
    </row>
    <row r="191" spans="1:12" ht="13.5" customHeight="1">
      <c r="A191" s="108" t="s">
        <v>440</v>
      </c>
      <c r="B191" s="24"/>
    </row>
    <row r="192" spans="1:12" ht="15" customHeight="1">
      <c r="A192" s="1" t="s">
        <v>544</v>
      </c>
      <c r="B192" s="24"/>
      <c r="D192" s="1"/>
      <c r="E192" s="1"/>
      <c r="F192" s="1"/>
      <c r="G192" s="1"/>
    </row>
    <row r="193" spans="1:25" ht="12" customHeight="1">
      <c r="B193" s="41"/>
      <c r="C193" s="42"/>
      <c r="D193" s="31"/>
      <c r="E193" s="103" t="s">
        <v>5</v>
      </c>
      <c r="F193" s="33"/>
      <c r="G193" s="31"/>
      <c r="H193" s="103" t="s">
        <v>62</v>
      </c>
      <c r="I193" s="33"/>
      <c r="J193" s="31"/>
      <c r="K193" s="103" t="s">
        <v>678</v>
      </c>
      <c r="L193" s="33"/>
    </row>
    <row r="194" spans="1:25" ht="22.5" customHeight="1">
      <c r="B194" s="43"/>
      <c r="D194" s="38" t="s">
        <v>2</v>
      </c>
      <c r="E194" s="38" t="s">
        <v>3</v>
      </c>
      <c r="F194" s="38" t="s">
        <v>505</v>
      </c>
      <c r="G194" s="38" t="s">
        <v>2</v>
      </c>
      <c r="H194" s="38" t="s">
        <v>3</v>
      </c>
      <c r="I194" s="38" t="s">
        <v>505</v>
      </c>
      <c r="J194" s="38" t="s">
        <v>2</v>
      </c>
      <c r="K194" s="38" t="s">
        <v>3</v>
      </c>
      <c r="L194" s="38" t="s">
        <v>505</v>
      </c>
    </row>
    <row r="195" spans="1:25" ht="12" customHeight="1">
      <c r="B195" s="44"/>
      <c r="C195" s="45"/>
      <c r="D195" s="46"/>
      <c r="E195" s="2">
        <f>D$16-D$25</f>
        <v>6355</v>
      </c>
      <c r="F195" s="2">
        <f>E195-D199</f>
        <v>5573</v>
      </c>
      <c r="G195" s="46"/>
      <c r="H195" s="2">
        <f>G$16-G$25</f>
        <v>4270</v>
      </c>
      <c r="I195" s="2">
        <f>H195-G199</f>
        <v>3768</v>
      </c>
      <c r="J195" s="46"/>
      <c r="K195" s="2">
        <f>J$16-J$25</f>
        <v>2084</v>
      </c>
      <c r="L195" s="2">
        <f>K195-J199</f>
        <v>1804</v>
      </c>
    </row>
    <row r="196" spans="1:25" ht="15" customHeight="1">
      <c r="B196" s="43" t="s">
        <v>545</v>
      </c>
      <c r="D196" s="19">
        <v>1591</v>
      </c>
      <c r="E196" s="3">
        <f t="shared" ref="E196:F198" si="45">$D196/E$195*100</f>
        <v>25.035405192761605</v>
      </c>
      <c r="F196" s="3">
        <f t="shared" si="45"/>
        <v>28.548358155392066</v>
      </c>
      <c r="G196" s="19">
        <v>738</v>
      </c>
      <c r="H196" s="3">
        <f t="shared" ref="H196:I198" si="46">$G196/H$195*100</f>
        <v>17.283372365339577</v>
      </c>
      <c r="I196" s="3">
        <f t="shared" si="46"/>
        <v>19.585987261146499</v>
      </c>
      <c r="J196" s="19">
        <v>853</v>
      </c>
      <c r="K196" s="3">
        <f t="shared" ref="K196:L198" si="47">$J196/K$195*100</f>
        <v>40.930902111324372</v>
      </c>
      <c r="L196" s="3">
        <f t="shared" si="47"/>
        <v>47.283813747228379</v>
      </c>
    </row>
    <row r="197" spans="1:25" ht="15" customHeight="1">
      <c r="B197" s="43" t="s">
        <v>546</v>
      </c>
      <c r="D197" s="20">
        <v>1056</v>
      </c>
      <c r="E197" s="4">
        <f t="shared" si="45"/>
        <v>16.616837136113297</v>
      </c>
      <c r="F197" s="4">
        <f t="shared" si="45"/>
        <v>18.948501704647409</v>
      </c>
      <c r="G197" s="20">
        <v>682</v>
      </c>
      <c r="H197" s="4">
        <f t="shared" si="46"/>
        <v>15.971896955503512</v>
      </c>
      <c r="I197" s="4">
        <f t="shared" si="46"/>
        <v>18.099787685774945</v>
      </c>
      <c r="J197" s="20">
        <v>374</v>
      </c>
      <c r="K197" s="4">
        <f t="shared" si="47"/>
        <v>17.946257197696738</v>
      </c>
      <c r="L197" s="4">
        <f t="shared" si="47"/>
        <v>20.73170731707317</v>
      </c>
    </row>
    <row r="198" spans="1:25" ht="15" customHeight="1">
      <c r="B198" s="43" t="s">
        <v>547</v>
      </c>
      <c r="D198" s="20">
        <v>2926</v>
      </c>
      <c r="E198" s="4">
        <f t="shared" si="45"/>
        <v>46.04248623131393</v>
      </c>
      <c r="F198" s="4">
        <f t="shared" si="45"/>
        <v>52.503140139960522</v>
      </c>
      <c r="G198" s="20">
        <v>2348</v>
      </c>
      <c r="H198" s="4">
        <f t="shared" si="46"/>
        <v>54.988290398126459</v>
      </c>
      <c r="I198" s="4">
        <f t="shared" si="46"/>
        <v>62.314225053078552</v>
      </c>
      <c r="J198" s="20">
        <v>577</v>
      </c>
      <c r="K198" s="4">
        <f t="shared" si="47"/>
        <v>27.68714011516315</v>
      </c>
      <c r="L198" s="4">
        <f t="shared" si="47"/>
        <v>31.984478935698448</v>
      </c>
    </row>
    <row r="199" spans="1:25" ht="15" customHeight="1">
      <c r="B199" s="44" t="s">
        <v>484</v>
      </c>
      <c r="C199" s="45"/>
      <c r="D199" s="21">
        <v>782</v>
      </c>
      <c r="E199" s="5">
        <f>$D199/E$195*100</f>
        <v>12.305271439811172</v>
      </c>
      <c r="F199" s="47" t="s">
        <v>679</v>
      </c>
      <c r="G199" s="21">
        <v>502</v>
      </c>
      <c r="H199" s="30">
        <f>$G199/H$195*100</f>
        <v>11.756440281030445</v>
      </c>
      <c r="I199" s="47" t="s">
        <v>679</v>
      </c>
      <c r="J199" s="21">
        <v>280</v>
      </c>
      <c r="K199" s="30">
        <f>$J199/K$195*100</f>
        <v>13.435700575815741</v>
      </c>
      <c r="L199" s="47" t="s">
        <v>679</v>
      </c>
    </row>
    <row r="200" spans="1:25" ht="15" customHeight="1">
      <c r="B200" s="48" t="s">
        <v>1</v>
      </c>
      <c r="C200" s="32"/>
      <c r="D200" s="49">
        <f>SUM(D196:D199)</f>
        <v>6355</v>
      </c>
      <c r="E200" s="6">
        <f>IF(SUM(E196:E199)&gt;100,"－",SUM(E196:E199))</f>
        <v>100</v>
      </c>
      <c r="F200" s="6">
        <f>IF(SUM(F196:F199)&gt;100,"－",SUM(F196:F199))</f>
        <v>100</v>
      </c>
      <c r="G200" s="49">
        <f>SUM(G196:G199)</f>
        <v>4270</v>
      </c>
      <c r="H200" s="6">
        <f>IF(SUM(H196:H199)&gt;100,"－",SUM(H196:H199))</f>
        <v>100</v>
      </c>
      <c r="I200" s="6">
        <f>IF(SUM(I196:I199)&gt;100,"－",SUM(I196:I199))</f>
        <v>100</v>
      </c>
      <c r="J200" s="49">
        <f>SUM(J196:J199)</f>
        <v>2084</v>
      </c>
      <c r="K200" s="6">
        <f>IF(SUM(K196:K199)&gt;100,"－",SUM(K196:K199))</f>
        <v>100</v>
      </c>
      <c r="L200" s="6">
        <f>IF(SUM(L196:L199)&gt;100,"－",SUM(L196:L199))</f>
        <v>100</v>
      </c>
    </row>
    <row r="201" spans="1:25" ht="15" customHeight="1">
      <c r="B201" s="48" t="s">
        <v>317</v>
      </c>
      <c r="C201" s="33"/>
      <c r="D201" s="51">
        <v>34.316055345174576</v>
      </c>
      <c r="E201" s="15"/>
      <c r="F201" s="15"/>
      <c r="G201" s="104">
        <v>40.166275654463135</v>
      </c>
      <c r="H201" s="15"/>
      <c r="I201" s="15"/>
      <c r="J201" s="104">
        <v>22.08697434628186</v>
      </c>
      <c r="K201" s="15"/>
      <c r="L201" s="15"/>
    </row>
    <row r="202" spans="1:25" ht="15" customHeight="1">
      <c r="A202" s="1" t="s">
        <v>828</v>
      </c>
      <c r="B202" s="91"/>
      <c r="C202" s="67"/>
      <c r="D202" s="15"/>
      <c r="E202" s="15"/>
      <c r="F202" s="15"/>
      <c r="G202" s="15"/>
      <c r="H202" s="15"/>
      <c r="I202" s="15"/>
      <c r="J202" s="15"/>
      <c r="K202" s="15"/>
      <c r="L202" s="55"/>
    </row>
    <row r="203" spans="1:25" ht="15" customHeight="1">
      <c r="B203" s="91"/>
      <c r="C203" s="67"/>
      <c r="D203" s="15"/>
      <c r="E203" s="15"/>
      <c r="F203" s="15"/>
      <c r="G203" s="15"/>
      <c r="H203" s="15"/>
      <c r="I203" s="15"/>
      <c r="J203" s="15"/>
      <c r="K203" s="15"/>
      <c r="L203" s="55"/>
    </row>
    <row r="204" spans="1:25" ht="13.5" customHeight="1">
      <c r="A204" s="1" t="s">
        <v>698</v>
      </c>
      <c r="B204" s="91"/>
      <c r="C204" s="67"/>
      <c r="D204" s="15"/>
      <c r="E204" s="15"/>
      <c r="F204" s="15"/>
      <c r="G204" s="15"/>
      <c r="H204" s="15"/>
      <c r="I204" s="15"/>
      <c r="J204" s="15"/>
      <c r="K204" s="15"/>
      <c r="L204" s="55"/>
      <c r="P204" s="108"/>
      <c r="Q204" s="108"/>
      <c r="R204" s="108"/>
      <c r="S204" s="108"/>
      <c r="T204" s="108"/>
      <c r="U204" s="108"/>
      <c r="V204" s="108"/>
      <c r="W204" s="108"/>
      <c r="X204" s="108"/>
      <c r="Y204" s="108"/>
    </row>
    <row r="205" spans="1:25" ht="15" customHeight="1">
      <c r="B205" s="72"/>
      <c r="C205" s="63"/>
      <c r="D205" s="138"/>
      <c r="E205" s="103" t="s">
        <v>5</v>
      </c>
      <c r="F205" s="103"/>
      <c r="G205" s="138"/>
      <c r="H205" s="103" t="s">
        <v>62</v>
      </c>
      <c r="I205" s="103"/>
      <c r="J205" s="138"/>
      <c r="K205" s="103" t="s">
        <v>678</v>
      </c>
      <c r="L205" s="177"/>
      <c r="P205" s="108"/>
      <c r="Q205" s="108"/>
      <c r="R205" s="108"/>
      <c r="S205" s="108"/>
      <c r="T205" s="108"/>
      <c r="U205" s="108"/>
      <c r="V205" s="108"/>
      <c r="W205" s="108"/>
      <c r="X205" s="108"/>
      <c r="Y205" s="108"/>
    </row>
    <row r="206" spans="1:25" ht="12" customHeight="1">
      <c r="B206" s="136"/>
      <c r="C206" s="23"/>
      <c r="D206" s="178" t="s">
        <v>2</v>
      </c>
      <c r="E206" s="178" t="s">
        <v>699</v>
      </c>
      <c r="F206" s="172" t="s">
        <v>3</v>
      </c>
      <c r="G206" s="178" t="s">
        <v>2</v>
      </c>
      <c r="H206" s="178" t="s">
        <v>699</v>
      </c>
      <c r="I206" s="172" t="s">
        <v>3</v>
      </c>
      <c r="J206" s="178" t="s">
        <v>2</v>
      </c>
      <c r="K206" s="178" t="s">
        <v>699</v>
      </c>
      <c r="L206" s="172" t="s">
        <v>3</v>
      </c>
      <c r="P206" s="108"/>
      <c r="Q206" s="108"/>
      <c r="R206" s="108"/>
      <c r="S206" s="108"/>
      <c r="T206" s="108"/>
      <c r="U206" s="108"/>
      <c r="V206" s="108"/>
      <c r="W206" s="108"/>
      <c r="X206" s="108"/>
      <c r="Y206" s="108"/>
    </row>
    <row r="207" spans="1:25" ht="22.5" customHeight="1">
      <c r="B207" s="179" t="s">
        <v>134</v>
      </c>
      <c r="C207" s="63"/>
      <c r="D207" s="9">
        <f>SUM(D230:D237)</f>
        <v>1541</v>
      </c>
      <c r="E207" s="180">
        <f>F228</f>
        <v>5177</v>
      </c>
      <c r="F207" s="3">
        <f t="shared" ref="F207:F222" si="48">D207/E207*100</f>
        <v>29.766273903805292</v>
      </c>
      <c r="G207" s="9">
        <f>SUM(G230:G237)</f>
        <v>1155</v>
      </c>
      <c r="H207" s="180">
        <f>I228</f>
        <v>3449</v>
      </c>
      <c r="I207" s="3">
        <f t="shared" ref="I207:I222" si="49">G207/H207*100</f>
        <v>33.487967526819368</v>
      </c>
      <c r="J207" s="9">
        <f>SUM(J230:J237)</f>
        <v>385</v>
      </c>
      <c r="K207" s="180">
        <f>L228</f>
        <v>1727</v>
      </c>
      <c r="L207" s="3">
        <f>J207/K207*100</f>
        <v>22.29299363057325</v>
      </c>
      <c r="M207" s="121"/>
      <c r="P207" s="108"/>
      <c r="Q207" s="108"/>
      <c r="R207" s="108"/>
      <c r="S207" s="108"/>
      <c r="T207" s="108"/>
      <c r="U207" s="108"/>
      <c r="V207" s="108"/>
      <c r="W207" s="108"/>
      <c r="X207" s="108"/>
      <c r="Y207" s="108"/>
    </row>
    <row r="208" spans="1:25" ht="12" customHeight="1">
      <c r="B208" s="181" t="s">
        <v>135</v>
      </c>
      <c r="C208" s="22"/>
      <c r="D208" s="10">
        <f>SUM(D269:D276)</f>
        <v>1303</v>
      </c>
      <c r="E208" s="182">
        <f>F267</f>
        <v>5165</v>
      </c>
      <c r="F208" s="4">
        <f t="shared" si="48"/>
        <v>25.227492739593416</v>
      </c>
      <c r="G208" s="10">
        <f>SUM(G269:G276)</f>
        <v>859</v>
      </c>
      <c r="H208" s="182">
        <f>I267</f>
        <v>3427</v>
      </c>
      <c r="I208" s="4">
        <f t="shared" si="49"/>
        <v>25.065655091917126</v>
      </c>
      <c r="J208" s="10">
        <f>SUM(J269:J276)</f>
        <v>444</v>
      </c>
      <c r="K208" s="182">
        <f>L267</f>
        <v>1737</v>
      </c>
      <c r="L208" s="4">
        <f t="shared" ref="L208:L222" si="50">J208/K208*100</f>
        <v>25.561312607944732</v>
      </c>
      <c r="M208" s="121"/>
      <c r="P208" s="108"/>
      <c r="Q208" s="108"/>
      <c r="R208" s="108"/>
      <c r="S208" s="108"/>
      <c r="T208" s="108"/>
      <c r="U208" s="108"/>
      <c r="V208" s="108"/>
      <c r="W208" s="108"/>
      <c r="X208" s="108"/>
      <c r="Y208" s="108"/>
    </row>
    <row r="209" spans="1:25" ht="15" customHeight="1">
      <c r="B209" s="181" t="s">
        <v>136</v>
      </c>
      <c r="C209" s="22"/>
      <c r="D209" s="10">
        <f>SUM(D308:D315)</f>
        <v>251</v>
      </c>
      <c r="E209" s="182">
        <f>F306</f>
        <v>5078</v>
      </c>
      <c r="F209" s="4">
        <f t="shared" si="48"/>
        <v>4.9428909019298937</v>
      </c>
      <c r="G209" s="10">
        <f>SUM(G308:G315)</f>
        <v>192</v>
      </c>
      <c r="H209" s="182">
        <f>I306</f>
        <v>3369</v>
      </c>
      <c r="I209" s="4">
        <f t="shared" si="49"/>
        <v>5.6990204808548528</v>
      </c>
      <c r="J209" s="10">
        <f>SUM(J308:J315)</f>
        <v>58</v>
      </c>
      <c r="K209" s="182">
        <f>L306</f>
        <v>1708</v>
      </c>
      <c r="L209" s="4">
        <f t="shared" si="50"/>
        <v>3.3957845433255271</v>
      </c>
      <c r="M209" s="121"/>
      <c r="P209" s="108"/>
      <c r="Q209" s="108"/>
      <c r="R209" s="108"/>
      <c r="S209" s="108"/>
      <c r="T209" s="108"/>
      <c r="U209" s="108"/>
      <c r="V209" s="108"/>
      <c r="W209" s="108"/>
      <c r="X209" s="108"/>
      <c r="Y209" s="108"/>
    </row>
    <row r="210" spans="1:25" ht="15" customHeight="1">
      <c r="B210" s="181" t="s">
        <v>137</v>
      </c>
      <c r="C210" s="22"/>
      <c r="D210" s="10">
        <f>SUM(D347:D354)</f>
        <v>1218</v>
      </c>
      <c r="E210" s="182">
        <f>F345</f>
        <v>5158</v>
      </c>
      <c r="F210" s="4">
        <f t="shared" si="48"/>
        <v>23.613803799922451</v>
      </c>
      <c r="G210" s="10">
        <f>SUM(G347:G354)</f>
        <v>866</v>
      </c>
      <c r="H210" s="182">
        <f>I345</f>
        <v>3422</v>
      </c>
      <c r="I210" s="4">
        <f t="shared" si="49"/>
        <v>25.306838106370545</v>
      </c>
      <c r="J210" s="10">
        <f>SUM(J347:J354)</f>
        <v>351</v>
      </c>
      <c r="K210" s="182">
        <f>L345</f>
        <v>1735</v>
      </c>
      <c r="L210" s="4">
        <f t="shared" si="50"/>
        <v>20.230547550432277</v>
      </c>
      <c r="M210" s="121"/>
      <c r="P210" s="108"/>
      <c r="Q210" s="108"/>
      <c r="R210" s="108"/>
      <c r="S210" s="108"/>
      <c r="T210" s="108"/>
      <c r="U210" s="108"/>
      <c r="V210" s="108"/>
      <c r="W210" s="108"/>
      <c r="X210" s="108"/>
      <c r="Y210" s="108"/>
    </row>
    <row r="211" spans="1:25" ht="15" customHeight="1">
      <c r="B211" s="181" t="s">
        <v>138</v>
      </c>
      <c r="C211" s="22"/>
      <c r="D211" s="10">
        <f>SUM(D386:D393)</f>
        <v>1805</v>
      </c>
      <c r="E211" s="182">
        <f>F384</f>
        <v>5188</v>
      </c>
      <c r="F211" s="4">
        <f t="shared" si="48"/>
        <v>34.791827293754821</v>
      </c>
      <c r="G211" s="10">
        <f>SUM(G386:G393)</f>
        <v>1252</v>
      </c>
      <c r="H211" s="182">
        <f>I384</f>
        <v>3444</v>
      </c>
      <c r="I211" s="4">
        <f t="shared" si="49"/>
        <v>36.353077816492451</v>
      </c>
      <c r="J211" s="10">
        <f>SUM(J386:J393)</f>
        <v>553</v>
      </c>
      <c r="K211" s="182">
        <f>L384</f>
        <v>1743</v>
      </c>
      <c r="L211" s="4">
        <f t="shared" si="50"/>
        <v>31.726907630522089</v>
      </c>
      <c r="M211" s="121"/>
      <c r="P211" s="108"/>
      <c r="Q211" s="108"/>
      <c r="R211" s="108"/>
      <c r="S211" s="108"/>
      <c r="T211" s="108"/>
      <c r="U211" s="108"/>
      <c r="V211" s="108"/>
      <c r="W211" s="108"/>
      <c r="X211" s="108"/>
      <c r="Y211" s="108"/>
    </row>
    <row r="212" spans="1:25" ht="15" customHeight="1">
      <c r="B212" s="181" t="s">
        <v>451</v>
      </c>
      <c r="C212" s="22"/>
      <c r="D212" s="10">
        <f>SUM(D425:D432)</f>
        <v>93</v>
      </c>
      <c r="E212" s="182">
        <f>F423</f>
        <v>5074</v>
      </c>
      <c r="F212" s="4">
        <f t="shared" si="48"/>
        <v>1.8328734726054396</v>
      </c>
      <c r="G212" s="10">
        <f>SUM(G425:G432)</f>
        <v>59</v>
      </c>
      <c r="H212" s="182">
        <f>I423</f>
        <v>3366</v>
      </c>
      <c r="I212" s="4">
        <f t="shared" si="49"/>
        <v>1.7528223410576353</v>
      </c>
      <c r="J212" s="10">
        <f>SUM(J425:J432)</f>
        <v>34</v>
      </c>
      <c r="K212" s="182">
        <f>L423</f>
        <v>1707</v>
      </c>
      <c r="L212" s="4">
        <f t="shared" si="50"/>
        <v>1.9917984768599881</v>
      </c>
      <c r="M212" s="121"/>
      <c r="P212" s="108"/>
      <c r="Q212" s="108"/>
      <c r="R212" s="108"/>
      <c r="S212" s="108"/>
      <c r="T212" s="108"/>
      <c r="U212" s="108"/>
      <c r="V212" s="108"/>
      <c r="W212" s="108"/>
      <c r="X212" s="108"/>
      <c r="Y212" s="108"/>
    </row>
    <row r="213" spans="1:25" ht="15" customHeight="1">
      <c r="B213" s="181" t="s">
        <v>139</v>
      </c>
      <c r="C213" s="22"/>
      <c r="D213" s="10">
        <f>SUM(D464:D471)</f>
        <v>236</v>
      </c>
      <c r="E213" s="182">
        <f>F462</f>
        <v>5081</v>
      </c>
      <c r="F213" s="4">
        <f t="shared" si="48"/>
        <v>4.6447549694941941</v>
      </c>
      <c r="G213" s="10">
        <f>SUM(G464:G471)</f>
        <v>189</v>
      </c>
      <c r="H213" s="182">
        <f>I462</f>
        <v>3370</v>
      </c>
      <c r="I213" s="4">
        <f t="shared" si="49"/>
        <v>5.6083086053412465</v>
      </c>
      <c r="J213" s="10">
        <f>SUM(J464:J471)</f>
        <v>47</v>
      </c>
      <c r="K213" s="182">
        <f>L462</f>
        <v>1710</v>
      </c>
      <c r="L213" s="4">
        <f t="shared" si="50"/>
        <v>2.7485380116959064</v>
      </c>
      <c r="M213" s="121"/>
      <c r="P213" s="108"/>
      <c r="Q213" s="108"/>
      <c r="R213" s="108"/>
      <c r="S213" s="108"/>
      <c r="T213" s="108"/>
      <c r="U213" s="108"/>
      <c r="V213" s="108"/>
      <c r="W213" s="108"/>
      <c r="X213" s="108"/>
      <c r="Y213" s="108"/>
    </row>
    <row r="214" spans="1:25" ht="15" customHeight="1">
      <c r="B214" s="181" t="s">
        <v>140</v>
      </c>
      <c r="C214" s="22"/>
      <c r="D214" s="10">
        <f>SUM(D503:D510)</f>
        <v>393</v>
      </c>
      <c r="E214" s="182">
        <f>F501</f>
        <v>5090</v>
      </c>
      <c r="F214" s="4">
        <f t="shared" si="48"/>
        <v>7.721021611001964</v>
      </c>
      <c r="G214" s="10">
        <f>SUM(G503:G510)</f>
        <v>288</v>
      </c>
      <c r="H214" s="182">
        <f>I501</f>
        <v>3375</v>
      </c>
      <c r="I214" s="4">
        <f t="shared" si="49"/>
        <v>8.5333333333333332</v>
      </c>
      <c r="J214" s="10">
        <f>SUM(J503:J510)</f>
        <v>104</v>
      </c>
      <c r="K214" s="182">
        <f>L501</f>
        <v>1714</v>
      </c>
      <c r="L214" s="4">
        <f t="shared" si="50"/>
        <v>6.0676779463243875</v>
      </c>
      <c r="M214" s="121"/>
      <c r="P214" s="108"/>
      <c r="Q214" s="108"/>
      <c r="R214" s="108"/>
      <c r="S214" s="108"/>
      <c r="T214" s="108"/>
      <c r="U214" s="108"/>
      <c r="V214" s="108"/>
      <c r="W214" s="108"/>
      <c r="X214" s="108"/>
      <c r="Y214" s="108"/>
    </row>
    <row r="215" spans="1:25" ht="15" customHeight="1">
      <c r="B215" s="181" t="s">
        <v>141</v>
      </c>
      <c r="C215" s="22"/>
      <c r="D215" s="10">
        <f>SUM(D542:D549)</f>
        <v>1819</v>
      </c>
      <c r="E215" s="182">
        <f>F540</f>
        <v>5187</v>
      </c>
      <c r="F215" s="4">
        <f t="shared" si="48"/>
        <v>35.068440331598225</v>
      </c>
      <c r="G215" s="10">
        <f>SUM(G542:G549)</f>
        <v>1348</v>
      </c>
      <c r="H215" s="182">
        <f>I540</f>
        <v>3450</v>
      </c>
      <c r="I215" s="4">
        <f t="shared" si="49"/>
        <v>39.072463768115945</v>
      </c>
      <c r="J215" s="10">
        <f>SUM(J542:J549)</f>
        <v>470</v>
      </c>
      <c r="K215" s="182">
        <f>L540</f>
        <v>1736</v>
      </c>
      <c r="L215" s="4">
        <f t="shared" si="50"/>
        <v>27.073732718894011</v>
      </c>
      <c r="M215" s="121"/>
      <c r="P215" s="108"/>
      <c r="Q215" s="108"/>
      <c r="R215" s="108"/>
      <c r="S215" s="108"/>
      <c r="T215" s="108"/>
      <c r="U215" s="108"/>
      <c r="V215" s="108"/>
      <c r="W215" s="108"/>
      <c r="X215" s="108"/>
      <c r="Y215" s="108"/>
    </row>
    <row r="216" spans="1:25" ht="15" customHeight="1">
      <c r="B216" s="181" t="s">
        <v>142</v>
      </c>
      <c r="C216" s="22"/>
      <c r="D216" s="10">
        <f>SUM(D581:D588)</f>
        <v>1823</v>
      </c>
      <c r="E216" s="182">
        <f>F579</f>
        <v>5233</v>
      </c>
      <c r="F216" s="4">
        <f t="shared" si="48"/>
        <v>34.83661379705714</v>
      </c>
      <c r="G216" s="10">
        <f>SUM(G581:G588)</f>
        <v>1447</v>
      </c>
      <c r="H216" s="182">
        <f>I579</f>
        <v>3480</v>
      </c>
      <c r="I216" s="4">
        <f t="shared" si="49"/>
        <v>41.580459770114942</v>
      </c>
      <c r="J216" s="10">
        <f>SUM(J581:J588)</f>
        <v>375</v>
      </c>
      <c r="K216" s="182">
        <f>L579</f>
        <v>1752</v>
      </c>
      <c r="L216" s="4">
        <f t="shared" si="50"/>
        <v>21.404109589041095</v>
      </c>
      <c r="M216" s="121"/>
      <c r="P216" s="108"/>
      <c r="Q216" s="108"/>
      <c r="R216" s="108"/>
      <c r="S216" s="108"/>
      <c r="T216" s="108"/>
      <c r="U216" s="108"/>
      <c r="V216" s="108"/>
      <c r="W216" s="108"/>
      <c r="X216" s="108"/>
      <c r="Y216" s="108"/>
    </row>
    <row r="217" spans="1:25" ht="15" customHeight="1">
      <c r="B217" s="181" t="s">
        <v>148</v>
      </c>
      <c r="C217" s="22"/>
      <c r="D217" s="10">
        <f>SUM(D620:D627)</f>
        <v>575</v>
      </c>
      <c r="E217" s="182">
        <f>F618</f>
        <v>5114</v>
      </c>
      <c r="F217" s="4">
        <f t="shared" si="48"/>
        <v>11.243644896362925</v>
      </c>
      <c r="G217" s="10">
        <f>SUM(G620:G627)</f>
        <v>448</v>
      </c>
      <c r="H217" s="182">
        <f>I618</f>
        <v>3397</v>
      </c>
      <c r="I217" s="4">
        <f t="shared" si="49"/>
        <v>13.18810715337062</v>
      </c>
      <c r="J217" s="10">
        <f>SUM(J620:J627)</f>
        <v>126</v>
      </c>
      <c r="K217" s="182">
        <f>L618</f>
        <v>1716</v>
      </c>
      <c r="L217" s="4">
        <f t="shared" si="50"/>
        <v>7.3426573426573425</v>
      </c>
      <c r="M217" s="121"/>
      <c r="P217" s="108"/>
      <c r="Q217" s="108"/>
      <c r="R217" s="108"/>
      <c r="S217" s="108"/>
      <c r="T217" s="108"/>
      <c r="U217" s="108"/>
      <c r="V217" s="108"/>
      <c r="W217" s="108"/>
      <c r="X217" s="108"/>
      <c r="Y217" s="108"/>
    </row>
    <row r="218" spans="1:25" ht="15" customHeight="1">
      <c r="B218" s="181" t="s">
        <v>143</v>
      </c>
      <c r="C218" s="22"/>
      <c r="D218" s="10">
        <f>SUM(D659:D666)</f>
        <v>1260</v>
      </c>
      <c r="E218" s="182">
        <f>F657</f>
        <v>5165</v>
      </c>
      <c r="F218" s="4">
        <f t="shared" si="48"/>
        <v>24.394966118102616</v>
      </c>
      <c r="G218" s="10">
        <f>SUM(G659:G666)</f>
        <v>1039</v>
      </c>
      <c r="H218" s="182">
        <f>I657</f>
        <v>3430</v>
      </c>
      <c r="I218" s="4">
        <f t="shared" si="49"/>
        <v>30.291545189504372</v>
      </c>
      <c r="J218" s="10">
        <f>SUM(J659:J666)</f>
        <v>220</v>
      </c>
      <c r="K218" s="182">
        <f>L657</f>
        <v>1734</v>
      </c>
      <c r="L218" s="4">
        <f t="shared" si="50"/>
        <v>12.687427912341406</v>
      </c>
      <c r="M218" s="121"/>
      <c r="P218" s="108"/>
      <c r="Q218" s="108"/>
      <c r="R218" s="108"/>
      <c r="S218" s="108"/>
      <c r="T218" s="108"/>
      <c r="U218" s="108"/>
      <c r="V218" s="108"/>
      <c r="W218" s="108"/>
      <c r="X218" s="108"/>
      <c r="Y218" s="108"/>
    </row>
    <row r="219" spans="1:25" ht="15" customHeight="1">
      <c r="B219" s="181" t="s">
        <v>144</v>
      </c>
      <c r="C219" s="22"/>
      <c r="D219" s="10">
        <f>SUM(D698:D705)</f>
        <v>192</v>
      </c>
      <c r="E219" s="182">
        <f>F696</f>
        <v>5101</v>
      </c>
      <c r="F219" s="4">
        <f t="shared" si="48"/>
        <v>3.7639678494412863</v>
      </c>
      <c r="G219" s="10">
        <f>SUM(G698:G705)</f>
        <v>147</v>
      </c>
      <c r="H219" s="182">
        <f>I696</f>
        <v>3389</v>
      </c>
      <c r="I219" s="4">
        <f t="shared" si="49"/>
        <v>4.3375627028622015</v>
      </c>
      <c r="J219" s="10">
        <f>SUM(J698:J705)</f>
        <v>45</v>
      </c>
      <c r="K219" s="182">
        <f>L696</f>
        <v>1711</v>
      </c>
      <c r="L219" s="4">
        <f t="shared" si="50"/>
        <v>2.6300409117475163</v>
      </c>
      <c r="M219" s="121"/>
      <c r="P219" s="108"/>
      <c r="Q219" s="108"/>
      <c r="R219" s="108"/>
      <c r="S219" s="108"/>
      <c r="T219" s="108"/>
      <c r="U219" s="108"/>
      <c r="V219" s="108"/>
      <c r="W219" s="108"/>
      <c r="X219" s="108"/>
      <c r="Y219" s="108"/>
    </row>
    <row r="220" spans="1:25" ht="15" customHeight="1">
      <c r="B220" s="181" t="s">
        <v>145</v>
      </c>
      <c r="C220" s="22"/>
      <c r="D220" s="10">
        <f>SUM(D737:D744)</f>
        <v>1594</v>
      </c>
      <c r="E220" s="182">
        <f>F735</f>
        <v>5187</v>
      </c>
      <c r="F220" s="4">
        <f t="shared" si="48"/>
        <v>30.730672835935994</v>
      </c>
      <c r="G220" s="10">
        <f>SUM(G737:G744)</f>
        <v>1206</v>
      </c>
      <c r="H220" s="182">
        <f>I735</f>
        <v>3440</v>
      </c>
      <c r="I220" s="4">
        <f t="shared" si="49"/>
        <v>35.058139534883722</v>
      </c>
      <c r="J220" s="10">
        <f>SUM(J737:J744)</f>
        <v>388</v>
      </c>
      <c r="K220" s="182">
        <f>L735</f>
        <v>1746</v>
      </c>
      <c r="L220" s="4">
        <f t="shared" si="50"/>
        <v>22.222222222222221</v>
      </c>
      <c r="M220" s="121"/>
      <c r="P220" s="108"/>
      <c r="Q220" s="108"/>
      <c r="R220" s="108"/>
      <c r="S220" s="108"/>
      <c r="T220" s="108"/>
      <c r="U220" s="108"/>
      <c r="V220" s="108"/>
      <c r="W220" s="108"/>
      <c r="X220" s="108"/>
      <c r="Y220" s="108"/>
    </row>
    <row r="221" spans="1:25" ht="15" customHeight="1">
      <c r="B221" s="181" t="s">
        <v>146</v>
      </c>
      <c r="C221" s="22"/>
      <c r="D221" s="10">
        <f>SUM(D776:D783)</f>
        <v>836</v>
      </c>
      <c r="E221" s="182">
        <f>F774</f>
        <v>5115</v>
      </c>
      <c r="F221" s="4">
        <f t="shared" si="48"/>
        <v>16.344086021505376</v>
      </c>
      <c r="G221" s="10">
        <f>SUM(G776:G783)</f>
        <v>661</v>
      </c>
      <c r="H221" s="182">
        <f>I774</f>
        <v>3392</v>
      </c>
      <c r="I221" s="4">
        <f t="shared" si="49"/>
        <v>19.487028301886792</v>
      </c>
      <c r="J221" s="10">
        <f>SUM(J776:J783)</f>
        <v>175</v>
      </c>
      <c r="K221" s="182">
        <f>L774</f>
        <v>1722</v>
      </c>
      <c r="L221" s="4">
        <f t="shared" si="50"/>
        <v>10.16260162601626</v>
      </c>
      <c r="M221" s="121"/>
      <c r="P221" s="108"/>
      <c r="Q221" s="108"/>
      <c r="R221" s="108"/>
      <c r="S221" s="108"/>
      <c r="T221" s="108"/>
      <c r="U221" s="108"/>
      <c r="V221" s="108"/>
      <c r="W221" s="108"/>
      <c r="X221" s="108"/>
      <c r="Y221" s="108"/>
    </row>
    <row r="222" spans="1:25" ht="15" customHeight="1">
      <c r="B222" s="174" t="s">
        <v>147</v>
      </c>
      <c r="C222" s="23"/>
      <c r="D222" s="11">
        <f>SUM(D815:D822)</f>
        <v>446</v>
      </c>
      <c r="E222" s="183">
        <f>F813</f>
        <v>5107</v>
      </c>
      <c r="F222" s="5">
        <f t="shared" si="48"/>
        <v>8.7331114157039362</v>
      </c>
      <c r="G222" s="11">
        <f>SUM(G815:G822)</f>
        <v>350</v>
      </c>
      <c r="H222" s="183">
        <f>I813</f>
        <v>3390</v>
      </c>
      <c r="I222" s="5">
        <f t="shared" si="49"/>
        <v>10.32448377581121</v>
      </c>
      <c r="J222" s="11">
        <f>SUM(J815:J822)</f>
        <v>96</v>
      </c>
      <c r="K222" s="183">
        <f>L813</f>
        <v>1716</v>
      </c>
      <c r="L222" s="5">
        <f t="shared" si="50"/>
        <v>5.5944055944055942</v>
      </c>
      <c r="M222" s="121"/>
      <c r="P222" s="108"/>
      <c r="Q222" s="108"/>
      <c r="R222" s="108"/>
      <c r="S222" s="108"/>
      <c r="T222" s="108"/>
      <c r="U222" s="108"/>
      <c r="V222" s="108"/>
      <c r="W222" s="108"/>
      <c r="X222" s="108"/>
      <c r="Y222" s="108"/>
    </row>
    <row r="223" spans="1:25" ht="15" customHeight="1">
      <c r="A223" s="108"/>
      <c r="B223" s="188"/>
      <c r="C223" s="189"/>
      <c r="D223" s="157"/>
      <c r="E223" s="157"/>
      <c r="F223" s="157"/>
      <c r="G223" s="157"/>
      <c r="H223" s="157"/>
      <c r="I223" s="157"/>
      <c r="J223" s="157"/>
      <c r="K223" s="157"/>
      <c r="L223" s="54"/>
      <c r="M223" s="108"/>
      <c r="N223" s="108"/>
      <c r="O223" s="108"/>
      <c r="P223" s="108"/>
      <c r="Q223" s="108"/>
      <c r="R223" s="108"/>
      <c r="S223" s="108"/>
      <c r="T223" s="108"/>
      <c r="U223" s="108"/>
      <c r="V223" s="108"/>
      <c r="W223" s="108"/>
      <c r="X223" s="108"/>
      <c r="Y223" s="108"/>
    </row>
    <row r="224" spans="1:25" ht="15" customHeight="1">
      <c r="A224" s="108" t="s">
        <v>482</v>
      </c>
      <c r="B224" s="24"/>
    </row>
    <row r="225" spans="1:12" ht="12" customHeight="1">
      <c r="A225" s="1" t="s">
        <v>552</v>
      </c>
      <c r="B225" s="91"/>
      <c r="C225" s="56"/>
      <c r="D225" s="56"/>
      <c r="E225" s="56"/>
      <c r="F225" s="56"/>
      <c r="G225" s="56"/>
      <c r="H225" s="57"/>
      <c r="I225" s="8"/>
      <c r="J225" s="8"/>
      <c r="L225" s="55"/>
    </row>
    <row r="226" spans="1:12" ht="22.5" customHeight="1">
      <c r="B226" s="41"/>
      <c r="C226" s="118"/>
      <c r="D226" s="31"/>
      <c r="E226" s="103" t="s">
        <v>5</v>
      </c>
      <c r="F226" s="33"/>
      <c r="G226" s="31"/>
      <c r="H226" s="103" t="s">
        <v>62</v>
      </c>
      <c r="I226" s="33"/>
      <c r="J226" s="31"/>
      <c r="K226" s="103" t="s">
        <v>678</v>
      </c>
      <c r="L226" s="33"/>
    </row>
    <row r="227" spans="1:12" ht="12" customHeight="1">
      <c r="B227" s="43"/>
      <c r="C227" s="119"/>
      <c r="D227" s="38" t="s">
        <v>2</v>
      </c>
      <c r="E227" s="38" t="s">
        <v>3</v>
      </c>
      <c r="F227" s="38" t="s">
        <v>551</v>
      </c>
      <c r="G227" s="38" t="s">
        <v>2</v>
      </c>
      <c r="H227" s="38" t="s">
        <v>3</v>
      </c>
      <c r="I227" s="38" t="s">
        <v>551</v>
      </c>
      <c r="J227" s="38" t="s">
        <v>2</v>
      </c>
      <c r="K227" s="38" t="s">
        <v>3</v>
      </c>
      <c r="L227" s="38" t="s">
        <v>551</v>
      </c>
    </row>
    <row r="228" spans="1:12" ht="15" customHeight="1">
      <c r="B228" s="44"/>
      <c r="C228" s="120"/>
      <c r="D228" s="46"/>
      <c r="E228" s="2">
        <f>D239</f>
        <v>5211</v>
      </c>
      <c r="F228" s="2">
        <f>E228-D238</f>
        <v>5177</v>
      </c>
      <c r="G228" s="46"/>
      <c r="H228" s="2">
        <f>G239</f>
        <v>3459</v>
      </c>
      <c r="I228" s="2">
        <f>H228-G238</f>
        <v>3449</v>
      </c>
      <c r="J228" s="46"/>
      <c r="K228" s="2">
        <f>J239</f>
        <v>1751</v>
      </c>
      <c r="L228" s="2">
        <f>K228-J238</f>
        <v>1727</v>
      </c>
    </row>
    <row r="229" spans="1:12" ht="15" customHeight="1">
      <c r="B229" s="43" t="s">
        <v>778</v>
      </c>
      <c r="D229" s="19">
        <v>3636</v>
      </c>
      <c r="E229" s="3">
        <f>D229/E228*100</f>
        <v>69.775474956822109</v>
      </c>
      <c r="F229" s="3">
        <f>D229/F228*100</f>
        <v>70.233726096194701</v>
      </c>
      <c r="G229" s="19">
        <v>2294</v>
      </c>
      <c r="H229" s="3">
        <f>G229/H228*100</f>
        <v>66.31974559121133</v>
      </c>
      <c r="I229" s="3">
        <f>G229/I228*100</f>
        <v>66.512032473180625</v>
      </c>
      <c r="J229" s="19">
        <v>1342</v>
      </c>
      <c r="K229" s="3">
        <f>J229/K228*100</f>
        <v>76.641918903483713</v>
      </c>
      <c r="L229" s="3">
        <f>J229/L228*100</f>
        <v>77.70700636942675</v>
      </c>
    </row>
    <row r="230" spans="1:12" ht="15" customHeight="1">
      <c r="B230" s="43" t="s">
        <v>341</v>
      </c>
      <c r="D230" s="20">
        <v>834</v>
      </c>
      <c r="E230" s="4">
        <f>D230/E228*100</f>
        <v>16.00460564191134</v>
      </c>
      <c r="F230" s="4">
        <f>D230/F228*100</f>
        <v>16.109716051767435</v>
      </c>
      <c r="G230" s="20">
        <v>605</v>
      </c>
      <c r="H230" s="4">
        <f>G230/H228*100</f>
        <v>17.490604220873085</v>
      </c>
      <c r="I230" s="4">
        <f>G230/I228*100</f>
        <v>17.541316323572051</v>
      </c>
      <c r="J230" s="20">
        <v>229</v>
      </c>
      <c r="K230" s="4">
        <f>J230/K228*100</f>
        <v>13.078241005139921</v>
      </c>
      <c r="L230" s="4">
        <f>J230/L228*100</f>
        <v>13.25998841922409</v>
      </c>
    </row>
    <row r="231" spans="1:12" ht="15" customHeight="1">
      <c r="B231" s="43" t="s">
        <v>342</v>
      </c>
      <c r="D231" s="20">
        <v>361</v>
      </c>
      <c r="E231" s="4">
        <f>D231/E228*100</f>
        <v>6.927653041642678</v>
      </c>
      <c r="F231" s="4">
        <f>D231/F228*100</f>
        <v>6.9731504732470544</v>
      </c>
      <c r="G231" s="20">
        <v>279</v>
      </c>
      <c r="H231" s="4">
        <f>G231/H228*100</f>
        <v>8.0659150043365138</v>
      </c>
      <c r="I231" s="4">
        <f>G231/I228*100</f>
        <v>8.0893012467381862</v>
      </c>
      <c r="J231" s="20">
        <v>82</v>
      </c>
      <c r="K231" s="4">
        <f>J231/K228*100</f>
        <v>4.6830382638492294</v>
      </c>
      <c r="L231" s="4">
        <f>J231/L228*100</f>
        <v>4.7481181239143027</v>
      </c>
    </row>
    <row r="232" spans="1:12" ht="15" customHeight="1">
      <c r="B232" s="43" t="s">
        <v>343</v>
      </c>
      <c r="D232" s="20">
        <v>148</v>
      </c>
      <c r="E232" s="4">
        <f>D232/E228*100</f>
        <v>2.8401458453271924</v>
      </c>
      <c r="F232" s="4">
        <f>D232/F228*100</f>
        <v>2.8587985319683216</v>
      </c>
      <c r="G232" s="20">
        <v>116</v>
      </c>
      <c r="H232" s="4">
        <f>G232/H228*100</f>
        <v>3.3535703960682275</v>
      </c>
      <c r="I232" s="4">
        <f>G232/I228*100</f>
        <v>3.3632937083212529</v>
      </c>
      <c r="J232" s="20">
        <v>31</v>
      </c>
      <c r="K232" s="4">
        <f>J232/K228*100</f>
        <v>1.7704169046259279</v>
      </c>
      <c r="L232" s="4">
        <f>J232/L228*100</f>
        <v>1.7950202663578461</v>
      </c>
    </row>
    <row r="233" spans="1:12" ht="15" customHeight="1">
      <c r="B233" s="43" t="s">
        <v>344</v>
      </c>
      <c r="D233" s="20">
        <v>67</v>
      </c>
      <c r="E233" s="4">
        <f>D233/E228*100</f>
        <v>1.2857417002494722</v>
      </c>
      <c r="F233" s="4">
        <f>D233/F228*100</f>
        <v>1.2941858219045779</v>
      </c>
      <c r="G233" s="20">
        <v>59</v>
      </c>
      <c r="H233" s="4">
        <f>G233/H228*100</f>
        <v>1.7056952876553917</v>
      </c>
      <c r="I233" s="4">
        <f>G233/I228*100</f>
        <v>1.7106407654392579</v>
      </c>
      <c r="J233" s="20">
        <v>8</v>
      </c>
      <c r="K233" s="4">
        <f>J233/K228*100</f>
        <v>0.45688178183894917</v>
      </c>
      <c r="L233" s="4">
        <f>J233/L228*100</f>
        <v>0.46323103647944408</v>
      </c>
    </row>
    <row r="234" spans="1:12" ht="15" customHeight="1">
      <c r="B234" s="43" t="s">
        <v>345</v>
      </c>
      <c r="D234" s="20">
        <v>35</v>
      </c>
      <c r="E234" s="4">
        <f>D234/E228*100</f>
        <v>0.67165611207061993</v>
      </c>
      <c r="F234" s="4">
        <f>D234/F228*100</f>
        <v>0.67606722039791389</v>
      </c>
      <c r="G234" s="20">
        <v>25</v>
      </c>
      <c r="H234" s="4">
        <f>G234/H228*100</f>
        <v>0.72275224053194564</v>
      </c>
      <c r="I234" s="4">
        <f>G234/I228*100</f>
        <v>0.72484778196578714</v>
      </c>
      <c r="J234" s="20">
        <v>10</v>
      </c>
      <c r="K234" s="4">
        <f>J234/K228*100</f>
        <v>0.57110222729868643</v>
      </c>
      <c r="L234" s="4">
        <f>J234/L228*100</f>
        <v>0.57903879559930516</v>
      </c>
    </row>
    <row r="235" spans="1:12" ht="15" customHeight="1">
      <c r="B235" s="43" t="s">
        <v>263</v>
      </c>
      <c r="D235" s="20">
        <v>65</v>
      </c>
      <c r="E235" s="4">
        <f>D235/E228*100</f>
        <v>1.2473613509882939</v>
      </c>
      <c r="F235" s="4">
        <f>D235/F228*100</f>
        <v>1.2555534093104115</v>
      </c>
      <c r="G235" s="20">
        <v>51</v>
      </c>
      <c r="H235" s="4">
        <f>G235/H228*100</f>
        <v>1.4744145706851692</v>
      </c>
      <c r="I235" s="4">
        <f>G235/I228*100</f>
        <v>1.4786894752102058</v>
      </c>
      <c r="J235" s="20">
        <v>14</v>
      </c>
      <c r="K235" s="4">
        <f>J235/K228*100</f>
        <v>0.79954311821816104</v>
      </c>
      <c r="L235" s="4">
        <f>J235/L228*100</f>
        <v>0.8106543138390272</v>
      </c>
    </row>
    <row r="236" spans="1:12" ht="15" customHeight="1">
      <c r="B236" s="43" t="s">
        <v>258</v>
      </c>
      <c r="D236" s="20">
        <v>20</v>
      </c>
      <c r="E236" s="4">
        <f>D236/E228*100</f>
        <v>0.38380349261178276</v>
      </c>
      <c r="F236" s="4">
        <f>D236/F228*100</f>
        <v>0.38632412594166504</v>
      </c>
      <c r="G236" s="20">
        <v>12</v>
      </c>
      <c r="H236" s="4">
        <f>G236/H228*100</f>
        <v>0.3469210754553339</v>
      </c>
      <c r="I236" s="4">
        <f>G236/I228*100</f>
        <v>0.34792693534357788</v>
      </c>
      <c r="J236" s="20">
        <v>8</v>
      </c>
      <c r="K236" s="4">
        <f>J236/K228*100</f>
        <v>0.45688178183894917</v>
      </c>
      <c r="L236" s="4">
        <f>J236/L228*100</f>
        <v>0.46323103647944408</v>
      </c>
    </row>
    <row r="237" spans="1:12" ht="15" customHeight="1">
      <c r="B237" s="43" t="s">
        <v>346</v>
      </c>
      <c r="D237" s="20">
        <v>11</v>
      </c>
      <c r="E237" s="4">
        <f>D237/E228*100</f>
        <v>0.21109192093648052</v>
      </c>
      <c r="F237" s="4">
        <f>D237/F228*100</f>
        <v>0.2124782692679158</v>
      </c>
      <c r="G237" s="20">
        <v>8</v>
      </c>
      <c r="H237" s="4">
        <f>G237/H228*100</f>
        <v>0.23128071697022262</v>
      </c>
      <c r="I237" s="4">
        <f>G237/I228*100</f>
        <v>0.23195129022905189</v>
      </c>
      <c r="J237" s="20">
        <v>3</v>
      </c>
      <c r="K237" s="4">
        <f>J237/K228*100</f>
        <v>0.17133066818960593</v>
      </c>
      <c r="L237" s="4">
        <f>J237/L228*100</f>
        <v>0.17371163867979156</v>
      </c>
    </row>
    <row r="238" spans="1:12" ht="15" customHeight="1">
      <c r="B238" s="44" t="s">
        <v>508</v>
      </c>
      <c r="C238" s="45"/>
      <c r="D238" s="21">
        <v>34</v>
      </c>
      <c r="E238" s="5">
        <f>D238/E228*100</f>
        <v>0.65246593744003067</v>
      </c>
      <c r="F238" s="47" t="s">
        <v>819</v>
      </c>
      <c r="G238" s="21">
        <v>10</v>
      </c>
      <c r="H238" s="5">
        <f>G238/H228*100</f>
        <v>0.28910089621277824</v>
      </c>
      <c r="I238" s="47" t="s">
        <v>819</v>
      </c>
      <c r="J238" s="21">
        <v>24</v>
      </c>
      <c r="K238" s="5">
        <f>J238/K228*100</f>
        <v>1.3706453455168475</v>
      </c>
      <c r="L238" s="47" t="s">
        <v>819</v>
      </c>
    </row>
    <row r="239" spans="1:12" ht="15" customHeight="1">
      <c r="B239" s="48" t="s">
        <v>1</v>
      </c>
      <c r="C239" s="33"/>
      <c r="D239" s="49">
        <f>SUM(D229:D238)</f>
        <v>5211</v>
      </c>
      <c r="E239" s="6">
        <f>IF(SUM(E229:E238)&gt;100,"－",SUM(E229:E238))</f>
        <v>99.999999999999986</v>
      </c>
      <c r="F239" s="6">
        <f>IF(SUM(F229:F238)&gt;100,"－",SUM(F229:F238))</f>
        <v>100</v>
      </c>
      <c r="G239" s="49">
        <f>SUM(G229:G238)</f>
        <v>3459</v>
      </c>
      <c r="H239" s="6">
        <f>IF(SUM(H229:H238)&gt;100,"－",SUM(H229:H238))</f>
        <v>99.999999999999972</v>
      </c>
      <c r="I239" s="6">
        <f>IF(SUM(I229:I238)&gt;100,"－",SUM(I229:I238))</f>
        <v>99.999999999999986</v>
      </c>
      <c r="J239" s="49">
        <f>SUM(J229:J238)</f>
        <v>1751</v>
      </c>
      <c r="K239" s="6">
        <f>IF(SUM(K229:K238)&gt;100,"－",SUM(K229:K238))</f>
        <v>99.999999999999986</v>
      </c>
      <c r="L239" s="6">
        <f>IF(SUM(L229:L238)&gt;100,"－",SUM(L229:L238))</f>
        <v>99.999999999999986</v>
      </c>
    </row>
    <row r="240" spans="1:12" ht="15" customHeight="1">
      <c r="B240" s="48" t="s">
        <v>549</v>
      </c>
      <c r="C240" s="33"/>
      <c r="D240" s="50">
        <v>0.64612710063743484</v>
      </c>
      <c r="E240" s="35"/>
      <c r="F240" s="35"/>
      <c r="G240" s="50">
        <v>0.73847492026674399</v>
      </c>
      <c r="H240" s="35"/>
      <c r="I240" s="35"/>
      <c r="J240" s="50">
        <v>0.4603358425014476</v>
      </c>
      <c r="K240" s="35"/>
      <c r="L240" s="35"/>
    </row>
    <row r="241" spans="1:12" ht="15" customHeight="1">
      <c r="B241" s="48" t="s">
        <v>550</v>
      </c>
      <c r="C241" s="33"/>
      <c r="D241" s="50">
        <v>2.1706683971447114</v>
      </c>
      <c r="E241" s="35"/>
      <c r="F241" s="35"/>
      <c r="G241" s="50">
        <v>2.2051948051948052</v>
      </c>
      <c r="H241" s="35"/>
      <c r="I241" s="35"/>
      <c r="J241" s="50">
        <v>2.0649350649350651</v>
      </c>
      <c r="K241" s="35"/>
      <c r="L241" s="35"/>
    </row>
    <row r="242" spans="1:12" ht="15" customHeight="1">
      <c r="B242" s="48" t="s">
        <v>513</v>
      </c>
      <c r="C242" s="33"/>
      <c r="D242" s="50">
        <v>28</v>
      </c>
      <c r="E242" s="35"/>
      <c r="F242" s="35"/>
      <c r="G242" s="50">
        <v>28</v>
      </c>
      <c r="H242" s="35"/>
      <c r="I242" s="35"/>
      <c r="J242" s="50">
        <v>16</v>
      </c>
      <c r="K242" s="35"/>
      <c r="L242" s="35"/>
    </row>
    <row r="243" spans="1:12" ht="13.5" customHeight="1">
      <c r="B243" s="91"/>
      <c r="C243" s="56"/>
      <c r="D243" s="34"/>
      <c r="E243" s="35"/>
      <c r="F243" s="35"/>
      <c r="G243" s="34"/>
      <c r="H243" s="35"/>
      <c r="I243" s="35"/>
      <c r="J243" s="34"/>
      <c r="K243" s="35"/>
      <c r="L243" s="35"/>
    </row>
    <row r="244" spans="1:12" ht="15" customHeight="1">
      <c r="A244" s="1" t="s">
        <v>552</v>
      </c>
      <c r="B244" s="91"/>
      <c r="C244" s="56"/>
      <c r="D244" s="56"/>
      <c r="E244" s="56"/>
      <c r="F244" s="56"/>
      <c r="G244" s="56"/>
      <c r="H244" s="57"/>
      <c r="I244" s="8"/>
      <c r="J244" s="8"/>
      <c r="L244" s="40" t="s">
        <v>469</v>
      </c>
    </row>
    <row r="245" spans="1:12" ht="12" customHeight="1">
      <c r="B245" s="41"/>
      <c r="C245" s="118"/>
      <c r="D245" s="31"/>
      <c r="E245" s="103" t="s">
        <v>5</v>
      </c>
      <c r="F245" s="33"/>
      <c r="G245" s="31"/>
      <c r="H245" s="103" t="s">
        <v>62</v>
      </c>
      <c r="I245" s="33"/>
      <c r="J245" s="31"/>
      <c r="K245" s="103" t="s">
        <v>820</v>
      </c>
      <c r="L245" s="33"/>
    </row>
    <row r="246" spans="1:12" ht="22.5" customHeight="1">
      <c r="B246" s="43"/>
      <c r="C246" s="119"/>
      <c r="D246" s="38" t="s">
        <v>2</v>
      </c>
      <c r="E246" s="38" t="s">
        <v>3</v>
      </c>
      <c r="F246" s="38" t="s">
        <v>551</v>
      </c>
      <c r="G246" s="38" t="s">
        <v>2</v>
      </c>
      <c r="H246" s="38" t="s">
        <v>3</v>
      </c>
      <c r="I246" s="38" t="s">
        <v>551</v>
      </c>
      <c r="J246" s="38" t="s">
        <v>2</v>
      </c>
      <c r="K246" s="38" t="s">
        <v>3</v>
      </c>
      <c r="L246" s="38" t="s">
        <v>551</v>
      </c>
    </row>
    <row r="247" spans="1:12" ht="12" customHeight="1">
      <c r="B247" s="44"/>
      <c r="C247" s="120"/>
      <c r="D247" s="46"/>
      <c r="E247" s="2">
        <f>D258</f>
        <v>5211</v>
      </c>
      <c r="F247" s="2">
        <f>E247-D257</f>
        <v>5122</v>
      </c>
      <c r="G247" s="46"/>
      <c r="H247" s="2">
        <f>G258</f>
        <v>3459</v>
      </c>
      <c r="I247" s="2">
        <f>H247-G257</f>
        <v>3442</v>
      </c>
      <c r="J247" s="46"/>
      <c r="K247" s="2">
        <f>J258</f>
        <v>1751</v>
      </c>
      <c r="L247" s="2">
        <f>K247-J257</f>
        <v>1679</v>
      </c>
    </row>
    <row r="248" spans="1:12" ht="15" customHeight="1">
      <c r="B248" s="43" t="s">
        <v>778</v>
      </c>
      <c r="D248" s="19">
        <v>3589</v>
      </c>
      <c r="E248" s="3">
        <f>D248/E247*100</f>
        <v>68.87353674918441</v>
      </c>
      <c r="F248" s="3">
        <f>D248/F247*100</f>
        <v>70.070285044904338</v>
      </c>
      <c r="G248" s="19">
        <v>2289</v>
      </c>
      <c r="H248" s="3">
        <f>G248/H247*100</f>
        <v>66.175195143104943</v>
      </c>
      <c r="I248" s="3">
        <f>G248/I247*100</f>
        <v>66.50203370133643</v>
      </c>
      <c r="J248" s="19">
        <v>1300</v>
      </c>
      <c r="K248" s="3">
        <f>J248/K247*100</f>
        <v>74.243289548829239</v>
      </c>
      <c r="L248" s="3">
        <f>J248/L247*100</f>
        <v>77.427039904705182</v>
      </c>
    </row>
    <row r="249" spans="1:12" ht="15" customHeight="1">
      <c r="B249" s="43" t="s">
        <v>341</v>
      </c>
      <c r="D249" s="20">
        <v>820</v>
      </c>
      <c r="E249" s="4">
        <f>D249/E247*100</f>
        <v>15.735943197083094</v>
      </c>
      <c r="F249" s="4">
        <f>D249/F247*100</f>
        <v>16.009371339320577</v>
      </c>
      <c r="G249" s="20">
        <v>630</v>
      </c>
      <c r="H249" s="4">
        <f>G249/H247*100</f>
        <v>18.213356461405031</v>
      </c>
      <c r="I249" s="4">
        <f>G249/I247*100</f>
        <v>18.303312027890762</v>
      </c>
      <c r="J249" s="20">
        <v>189</v>
      </c>
      <c r="K249" s="4">
        <f>J249/K247*100</f>
        <v>10.793832095945174</v>
      </c>
      <c r="L249" s="4">
        <f>J249/L247*100</f>
        <v>11.25670041691483</v>
      </c>
    </row>
    <row r="250" spans="1:12" ht="15" customHeight="1">
      <c r="B250" s="43" t="s">
        <v>342</v>
      </c>
      <c r="D250" s="20">
        <v>306</v>
      </c>
      <c r="E250" s="4">
        <f>D250/E247*100</f>
        <v>5.8721934369602762</v>
      </c>
      <c r="F250" s="4">
        <f>D250/F247*100</f>
        <v>5.9742288168684103</v>
      </c>
      <c r="G250" s="20">
        <v>219</v>
      </c>
      <c r="H250" s="4">
        <f>G250/H247*100</f>
        <v>6.331309627059845</v>
      </c>
      <c r="I250" s="4">
        <f>G250/I247*100</f>
        <v>6.3625798954096453</v>
      </c>
      <c r="J250" s="20">
        <v>87</v>
      </c>
      <c r="K250" s="4">
        <f>J250/K247*100</f>
        <v>4.9685893774985725</v>
      </c>
      <c r="L250" s="4">
        <f>J250/L247*100</f>
        <v>5.1816557474687315</v>
      </c>
    </row>
    <row r="251" spans="1:12" ht="15" customHeight="1">
      <c r="B251" s="43" t="s">
        <v>343</v>
      </c>
      <c r="D251" s="20">
        <v>142</v>
      </c>
      <c r="E251" s="4">
        <f>D251/E247*100</f>
        <v>2.725004797543658</v>
      </c>
      <c r="F251" s="4">
        <f>D251/F247*100</f>
        <v>2.7723545490042953</v>
      </c>
      <c r="G251" s="20">
        <v>105</v>
      </c>
      <c r="H251" s="4">
        <f>G251/H247*100</f>
        <v>3.0355594102341716</v>
      </c>
      <c r="I251" s="4">
        <f>G251/I247*100</f>
        <v>3.05055200464846</v>
      </c>
      <c r="J251" s="20">
        <v>37</v>
      </c>
      <c r="K251" s="4">
        <f>J251/K247*100</f>
        <v>2.1130782410051401</v>
      </c>
      <c r="L251" s="4">
        <f>J251/L247*100</f>
        <v>2.2036926742108398</v>
      </c>
    </row>
    <row r="252" spans="1:12" ht="15" customHeight="1">
      <c r="B252" s="43" t="s">
        <v>344</v>
      </c>
      <c r="D252" s="20">
        <v>64</v>
      </c>
      <c r="E252" s="4">
        <f>D252/E247*100</f>
        <v>1.2281711763577048</v>
      </c>
      <c r="F252" s="4">
        <f>D252/F247*100</f>
        <v>1.2495119094103866</v>
      </c>
      <c r="G252" s="20">
        <v>53</v>
      </c>
      <c r="H252" s="4">
        <f>G252/H247*100</f>
        <v>1.5322347499277249</v>
      </c>
      <c r="I252" s="4">
        <f>G252/I247*100</f>
        <v>1.5398024404416037</v>
      </c>
      <c r="J252" s="20">
        <v>11</v>
      </c>
      <c r="K252" s="4">
        <f>J252/K247*100</f>
        <v>0.62821245002855508</v>
      </c>
      <c r="L252" s="4">
        <f>J252/L247*100</f>
        <v>0.6551518761167362</v>
      </c>
    </row>
    <row r="253" spans="1:12" ht="15" customHeight="1">
      <c r="B253" s="43" t="s">
        <v>345</v>
      </c>
      <c r="D253" s="20">
        <v>77</v>
      </c>
      <c r="E253" s="4">
        <f>D253/E247*100</f>
        <v>1.4776434465553636</v>
      </c>
      <c r="F253" s="4">
        <f>D253/F247*100</f>
        <v>1.5033190160093712</v>
      </c>
      <c r="G253" s="20">
        <v>60</v>
      </c>
      <c r="H253" s="4">
        <f>G253/H247*100</f>
        <v>1.7346053772766694</v>
      </c>
      <c r="I253" s="4">
        <f>G253/I247*100</f>
        <v>1.7431725740848343</v>
      </c>
      <c r="J253" s="20">
        <v>17</v>
      </c>
      <c r="K253" s="4">
        <f>J253/K247*100</f>
        <v>0.97087378640776689</v>
      </c>
      <c r="L253" s="4">
        <f>J253/L247*100</f>
        <v>1.0125074449076832</v>
      </c>
    </row>
    <row r="254" spans="1:12" ht="15" customHeight="1">
      <c r="B254" s="43" t="s">
        <v>263</v>
      </c>
      <c r="D254" s="20">
        <v>62</v>
      </c>
      <c r="E254" s="4">
        <f>D254/E247*100</f>
        <v>1.1897908270965267</v>
      </c>
      <c r="F254" s="4">
        <f>D254/F247*100</f>
        <v>1.210464662241312</v>
      </c>
      <c r="G254" s="20">
        <v>43</v>
      </c>
      <c r="H254" s="4">
        <f>G254/H247*100</f>
        <v>1.2431338537149466</v>
      </c>
      <c r="I254" s="4">
        <f>G254/I247*100</f>
        <v>1.2492736780941311</v>
      </c>
      <c r="J254" s="20">
        <v>19</v>
      </c>
      <c r="K254" s="4">
        <f>J254/K247*100</f>
        <v>1.0850942318675043</v>
      </c>
      <c r="L254" s="4">
        <f>J254/L247*100</f>
        <v>1.1316259678379987</v>
      </c>
    </row>
    <row r="255" spans="1:12" ht="15" customHeight="1">
      <c r="B255" s="43" t="s">
        <v>258</v>
      </c>
      <c r="D255" s="20">
        <v>33</v>
      </c>
      <c r="E255" s="4">
        <f>D255/E247*100</f>
        <v>0.63327576280944153</v>
      </c>
      <c r="F255" s="4">
        <f>D255/F247*100</f>
        <v>0.64427957828973059</v>
      </c>
      <c r="G255" s="20">
        <v>24</v>
      </c>
      <c r="H255" s="4">
        <f>G255/H247*100</f>
        <v>0.69384215091066781</v>
      </c>
      <c r="I255" s="4">
        <f>G255/I247*100</f>
        <v>0.69726902963393378</v>
      </c>
      <c r="J255" s="20">
        <v>9</v>
      </c>
      <c r="K255" s="4">
        <f>J255/K247*100</f>
        <v>0.51399200456881777</v>
      </c>
      <c r="L255" s="4">
        <f>J255/L247*100</f>
        <v>0.53603335318642042</v>
      </c>
    </row>
    <row r="256" spans="1:12" ht="15" customHeight="1">
      <c r="B256" s="43" t="s">
        <v>346</v>
      </c>
      <c r="D256" s="20">
        <v>29</v>
      </c>
      <c r="E256" s="4">
        <f>D256/E247*100</f>
        <v>0.55651506428708497</v>
      </c>
      <c r="F256" s="4">
        <f>D256/F247*100</f>
        <v>0.5661850839515814</v>
      </c>
      <c r="G256" s="20">
        <v>19</v>
      </c>
      <c r="H256" s="4">
        <f>G256/H247*100</f>
        <v>0.54929170280427864</v>
      </c>
      <c r="I256" s="4">
        <f>G256/I247*100</f>
        <v>0.55200464846019759</v>
      </c>
      <c r="J256" s="20">
        <v>10</v>
      </c>
      <c r="K256" s="4">
        <f>J256/K247*100</f>
        <v>0.57110222729868643</v>
      </c>
      <c r="L256" s="4">
        <f>J256/L247*100</f>
        <v>0.59559261465157831</v>
      </c>
    </row>
    <row r="257" spans="1:13" ht="15" customHeight="1">
      <c r="B257" s="44" t="s">
        <v>484</v>
      </c>
      <c r="C257" s="45"/>
      <c r="D257" s="21">
        <v>89</v>
      </c>
      <c r="E257" s="5">
        <f>D257/E247*100</f>
        <v>1.7079255421224335</v>
      </c>
      <c r="F257" s="47" t="s">
        <v>819</v>
      </c>
      <c r="G257" s="21">
        <v>17</v>
      </c>
      <c r="H257" s="5">
        <f>G257/H247*100</f>
        <v>0.49147152356172308</v>
      </c>
      <c r="I257" s="47" t="s">
        <v>819</v>
      </c>
      <c r="J257" s="21">
        <v>72</v>
      </c>
      <c r="K257" s="5">
        <f>J257/K247*100</f>
        <v>4.1119360365505422</v>
      </c>
      <c r="L257" s="47" t="s">
        <v>819</v>
      </c>
    </row>
    <row r="258" spans="1:13" ht="15" customHeight="1">
      <c r="B258" s="48" t="s">
        <v>1</v>
      </c>
      <c r="C258" s="33"/>
      <c r="D258" s="49">
        <f>SUM(D248:D257)</f>
        <v>5211</v>
      </c>
      <c r="E258" s="6">
        <f>IF(SUM(E248:E257)&gt;100,"－",SUM(E248:E257))</f>
        <v>100</v>
      </c>
      <c r="F258" s="6">
        <f>IF(SUM(F248:F257)&gt;100,"－",SUM(F248:F257))</f>
        <v>99.999999999999986</v>
      </c>
      <c r="G258" s="49">
        <f>SUM(G248:G257)</f>
        <v>3459</v>
      </c>
      <c r="H258" s="6">
        <f>IF(SUM(H248:H257)&gt;100,"－",SUM(H248:H257))</f>
        <v>100</v>
      </c>
      <c r="I258" s="6">
        <f>IF(SUM(I248:I257)&gt;100,"－",SUM(I248:I257))</f>
        <v>100</v>
      </c>
      <c r="J258" s="49">
        <f>SUM(J248:J257)</f>
        <v>1751</v>
      </c>
      <c r="K258" s="6">
        <f>IF(SUM(K248:K257)&gt;100,"－",SUM(K248:K257))</f>
        <v>100</v>
      </c>
      <c r="L258" s="6">
        <f>IF(SUM(L248:L257)&gt;100,"－",SUM(L248:L257))</f>
        <v>100.00000000000001</v>
      </c>
    </row>
    <row r="259" spans="1:13" ht="15" customHeight="1">
      <c r="B259" s="48" t="s">
        <v>549</v>
      </c>
      <c r="C259" s="33"/>
      <c r="D259" s="50">
        <v>0.86210266735975472</v>
      </c>
      <c r="E259" s="35"/>
      <c r="F259" s="35"/>
      <c r="G259" s="50">
        <v>0.93159220235405749</v>
      </c>
      <c r="H259" s="35"/>
      <c r="I259" s="35"/>
      <c r="J259" s="50">
        <v>0.71914529854642684</v>
      </c>
      <c r="K259" s="35"/>
      <c r="L259" s="35"/>
    </row>
    <row r="260" spans="1:13" ht="15" customHeight="1">
      <c r="B260" s="48" t="s">
        <v>550</v>
      </c>
      <c r="C260" s="33"/>
      <c r="D260" s="50">
        <v>2.8804239153402893</v>
      </c>
      <c r="E260" s="35"/>
      <c r="F260" s="35"/>
      <c r="G260" s="50">
        <v>2.7810410758912973</v>
      </c>
      <c r="H260" s="35"/>
      <c r="I260" s="35"/>
      <c r="J260" s="50">
        <v>3.1858705969906351</v>
      </c>
      <c r="K260" s="35"/>
      <c r="L260" s="35"/>
    </row>
    <row r="261" spans="1:13" ht="15" customHeight="1">
      <c r="B261" s="48" t="s">
        <v>513</v>
      </c>
      <c r="C261" s="33"/>
      <c r="D261" s="50">
        <v>41.666666666666671</v>
      </c>
      <c r="E261" s="35"/>
      <c r="F261" s="35"/>
      <c r="G261" s="50">
        <v>38.888888888888893</v>
      </c>
      <c r="H261" s="35"/>
      <c r="I261" s="35"/>
      <c r="J261" s="50">
        <v>41.666666666666671</v>
      </c>
      <c r="K261" s="35"/>
      <c r="L261" s="35"/>
    </row>
    <row r="262" spans="1:13" ht="15" customHeight="1">
      <c r="B262" s="91"/>
      <c r="C262" s="70"/>
      <c r="D262" s="67"/>
      <c r="E262" s="15"/>
      <c r="F262" s="15"/>
      <c r="G262" s="15"/>
      <c r="H262" s="15"/>
      <c r="I262" s="15"/>
      <c r="J262" s="15"/>
      <c r="K262" s="15"/>
      <c r="L262" s="15"/>
      <c r="M262" s="55"/>
    </row>
    <row r="263" spans="1:13" ht="15" customHeight="1">
      <c r="A263" s="108" t="s">
        <v>482</v>
      </c>
      <c r="B263" s="24"/>
    </row>
    <row r="264" spans="1:13" ht="12" customHeight="1">
      <c r="A264" s="1" t="s">
        <v>553</v>
      </c>
      <c r="B264" s="91"/>
      <c r="C264" s="56"/>
      <c r="D264" s="56"/>
      <c r="E264" s="56"/>
      <c r="F264" s="56"/>
      <c r="G264" s="56"/>
      <c r="H264" s="57"/>
      <c r="I264" s="8"/>
      <c r="J264" s="8"/>
      <c r="L264" s="55"/>
    </row>
    <row r="265" spans="1:13" ht="22.5" customHeight="1">
      <c r="B265" s="41"/>
      <c r="C265" s="118"/>
      <c r="D265" s="31"/>
      <c r="E265" s="103" t="s">
        <v>5</v>
      </c>
      <c r="F265" s="33"/>
      <c r="G265" s="31"/>
      <c r="H265" s="103" t="s">
        <v>62</v>
      </c>
      <c r="I265" s="33"/>
      <c r="J265" s="31"/>
      <c r="K265" s="103" t="s">
        <v>820</v>
      </c>
      <c r="L265" s="33"/>
    </row>
    <row r="266" spans="1:13" ht="12" customHeight="1">
      <c r="B266" s="43"/>
      <c r="C266" s="119"/>
      <c r="D266" s="38" t="s">
        <v>2</v>
      </c>
      <c r="E266" s="38" t="s">
        <v>3</v>
      </c>
      <c r="F266" s="38" t="s">
        <v>551</v>
      </c>
      <c r="G266" s="38" t="s">
        <v>2</v>
      </c>
      <c r="H266" s="38" t="s">
        <v>3</v>
      </c>
      <c r="I266" s="38" t="s">
        <v>551</v>
      </c>
      <c r="J266" s="38" t="s">
        <v>2</v>
      </c>
      <c r="K266" s="38" t="s">
        <v>3</v>
      </c>
      <c r="L266" s="38" t="s">
        <v>551</v>
      </c>
    </row>
    <row r="267" spans="1:13" ht="15" customHeight="1">
      <c r="B267" s="44"/>
      <c r="C267" s="120"/>
      <c r="D267" s="46"/>
      <c r="E267" s="2">
        <f>D278</f>
        <v>5182</v>
      </c>
      <c r="F267" s="2">
        <f>E267-D277</f>
        <v>5165</v>
      </c>
      <c r="G267" s="46"/>
      <c r="H267" s="2">
        <f>G278</f>
        <v>3429</v>
      </c>
      <c r="I267" s="2">
        <f>H267-G277</f>
        <v>3427</v>
      </c>
      <c r="J267" s="46"/>
      <c r="K267" s="2">
        <f>J278</f>
        <v>1752</v>
      </c>
      <c r="L267" s="2">
        <f>K267-J277</f>
        <v>1737</v>
      </c>
    </row>
    <row r="268" spans="1:13" ht="15" customHeight="1">
      <c r="B268" s="43" t="s">
        <v>778</v>
      </c>
      <c r="D268" s="19">
        <v>3862</v>
      </c>
      <c r="E268" s="3">
        <f>D268/E267*100</f>
        <v>74.527209571593971</v>
      </c>
      <c r="F268" s="3">
        <f>D268/F267*100</f>
        <v>74.772507260406584</v>
      </c>
      <c r="G268" s="19">
        <v>2568</v>
      </c>
      <c r="H268" s="3">
        <f>G268/H267*100</f>
        <v>74.890638670166226</v>
      </c>
      <c r="I268" s="3">
        <f>G268/I267*100</f>
        <v>74.934344908082878</v>
      </c>
      <c r="J268" s="19">
        <v>1293</v>
      </c>
      <c r="K268" s="3">
        <f>J268/K267*100</f>
        <v>73.801369863013704</v>
      </c>
      <c r="L268" s="3">
        <f>J268/L267*100</f>
        <v>74.438687392055272</v>
      </c>
    </row>
    <row r="269" spans="1:13" ht="15" customHeight="1">
      <c r="B269" s="43" t="s">
        <v>341</v>
      </c>
      <c r="D269" s="20">
        <v>839</v>
      </c>
      <c r="E269" s="4">
        <f>D269/E267*100</f>
        <v>16.190659976842916</v>
      </c>
      <c r="F269" s="4">
        <f>D269/F267*100</f>
        <v>16.243949661181027</v>
      </c>
      <c r="G269" s="20">
        <v>562</v>
      </c>
      <c r="H269" s="4">
        <f>G269/H267*100</f>
        <v>16.389617964421113</v>
      </c>
      <c r="I269" s="4">
        <f>G269/I267*100</f>
        <v>16.399182958856144</v>
      </c>
      <c r="J269" s="20">
        <v>277</v>
      </c>
      <c r="K269" s="4">
        <f>J269/K267*100</f>
        <v>15.810502283105023</v>
      </c>
      <c r="L269" s="4">
        <f>J269/L267*100</f>
        <v>15.947035118019572</v>
      </c>
    </row>
    <row r="270" spans="1:13" ht="15" customHeight="1">
      <c r="B270" s="43" t="s">
        <v>342</v>
      </c>
      <c r="D270" s="20">
        <v>264</v>
      </c>
      <c r="E270" s="4">
        <f>D270/E267*100</f>
        <v>5.0945580856812045</v>
      </c>
      <c r="F270" s="4">
        <f>D270/F267*100</f>
        <v>5.1113262342691188</v>
      </c>
      <c r="G270" s="20">
        <v>167</v>
      </c>
      <c r="H270" s="4">
        <f>G270/H267*100</f>
        <v>4.8702245552639249</v>
      </c>
      <c r="I270" s="4">
        <f>G270/I267*100</f>
        <v>4.8730668222935511</v>
      </c>
      <c r="J270" s="20">
        <v>97</v>
      </c>
      <c r="K270" s="4">
        <f>J270/K267*100</f>
        <v>5.5365296803652964</v>
      </c>
      <c r="L270" s="4">
        <f>J270/L267*100</f>
        <v>5.58434081750144</v>
      </c>
    </row>
    <row r="271" spans="1:13" ht="15" customHeight="1">
      <c r="B271" s="43" t="s">
        <v>343</v>
      </c>
      <c r="D271" s="20">
        <v>94</v>
      </c>
      <c r="E271" s="4">
        <f>D271/E267*100</f>
        <v>1.8139714395986106</v>
      </c>
      <c r="F271" s="4">
        <f>D271/F267*100</f>
        <v>1.8199419167473376</v>
      </c>
      <c r="G271" s="20">
        <v>61</v>
      </c>
      <c r="H271" s="4">
        <f>G271/H267*100</f>
        <v>1.778944298629338</v>
      </c>
      <c r="I271" s="4">
        <f>G271/I267*100</f>
        <v>1.779982491975489</v>
      </c>
      <c r="J271" s="20">
        <v>33</v>
      </c>
      <c r="K271" s="4">
        <f>J271/K267*100</f>
        <v>1.8835616438356164</v>
      </c>
      <c r="L271" s="4">
        <f>J271/L267*100</f>
        <v>1.8998272884283247</v>
      </c>
    </row>
    <row r="272" spans="1:13" ht="15" customHeight="1">
      <c r="B272" s="43" t="s">
        <v>344</v>
      </c>
      <c r="D272" s="20">
        <v>39</v>
      </c>
      <c r="E272" s="4">
        <f>D272/E267*100</f>
        <v>0.75260517174835972</v>
      </c>
      <c r="F272" s="4">
        <f>D272/F267*100</f>
        <v>0.75508228460793803</v>
      </c>
      <c r="G272" s="20">
        <v>20</v>
      </c>
      <c r="H272" s="4">
        <f>G272/H267*100</f>
        <v>0.58326042578011084</v>
      </c>
      <c r="I272" s="4">
        <f>G272/I267*100</f>
        <v>0.58360081704114386</v>
      </c>
      <c r="J272" s="20">
        <v>19</v>
      </c>
      <c r="K272" s="4">
        <f>J272/K267*100</f>
        <v>1.0844748858447488</v>
      </c>
      <c r="L272" s="4">
        <f>J272/L267*100</f>
        <v>1.0938399539435808</v>
      </c>
    </row>
    <row r="273" spans="1:12" ht="15" customHeight="1">
      <c r="B273" s="43" t="s">
        <v>345</v>
      </c>
      <c r="D273" s="20">
        <v>16</v>
      </c>
      <c r="E273" s="4">
        <f>D273/E267*100</f>
        <v>0.30876109610189117</v>
      </c>
      <c r="F273" s="4">
        <f>D273/F267*100</f>
        <v>0.3097773475314618</v>
      </c>
      <c r="G273" s="20">
        <v>11</v>
      </c>
      <c r="H273" s="4">
        <f>G273/H267*100</f>
        <v>0.32079323417906092</v>
      </c>
      <c r="I273" s="4">
        <f>G273/I267*100</f>
        <v>0.32098044937262915</v>
      </c>
      <c r="J273" s="20">
        <v>5</v>
      </c>
      <c r="K273" s="4">
        <f>J273/K267*100</f>
        <v>0.28538812785388123</v>
      </c>
      <c r="L273" s="4">
        <f>J273/L267*100</f>
        <v>0.28785261945883706</v>
      </c>
    </row>
    <row r="274" spans="1:12" ht="15" customHeight="1">
      <c r="B274" s="43" t="s">
        <v>263</v>
      </c>
      <c r="D274" s="20">
        <v>30</v>
      </c>
      <c r="E274" s="4">
        <f>D274/E267*100</f>
        <v>0.57892705519104593</v>
      </c>
      <c r="F274" s="4">
        <f>D274/F267*100</f>
        <v>0.58083252662149087</v>
      </c>
      <c r="G274" s="20">
        <v>19</v>
      </c>
      <c r="H274" s="4">
        <f>G274/H267*100</f>
        <v>0.55409740449110534</v>
      </c>
      <c r="I274" s="4">
        <f>G274/I267*100</f>
        <v>0.55442077618908669</v>
      </c>
      <c r="J274" s="20">
        <v>11</v>
      </c>
      <c r="K274" s="4">
        <f>J274/K267*100</f>
        <v>0.62785388127853881</v>
      </c>
      <c r="L274" s="4">
        <f>J274/L267*100</f>
        <v>0.63327576280944153</v>
      </c>
    </row>
    <row r="275" spans="1:12" ht="15" customHeight="1">
      <c r="B275" s="43" t="s">
        <v>258</v>
      </c>
      <c r="D275" s="20">
        <v>10</v>
      </c>
      <c r="E275" s="4">
        <f>D275/E267*100</f>
        <v>0.19297568506368198</v>
      </c>
      <c r="F275" s="4">
        <f>D275/F267*100</f>
        <v>0.1936108422071636</v>
      </c>
      <c r="G275" s="20">
        <v>8</v>
      </c>
      <c r="H275" s="4">
        <f>G275/H267*100</f>
        <v>0.23330417031204434</v>
      </c>
      <c r="I275" s="4">
        <f>G275/I267*100</f>
        <v>0.23344032681645752</v>
      </c>
      <c r="J275" s="20">
        <v>2</v>
      </c>
      <c r="K275" s="4">
        <f>J275/K267*100</f>
        <v>0.11415525114155251</v>
      </c>
      <c r="L275" s="4">
        <f>J275/L267*100</f>
        <v>0.11514104778353484</v>
      </c>
    </row>
    <row r="276" spans="1:12" ht="15" customHeight="1">
      <c r="B276" s="43" t="s">
        <v>346</v>
      </c>
      <c r="D276" s="20">
        <v>11</v>
      </c>
      <c r="E276" s="4">
        <f>D276/E267*100</f>
        <v>0.21227325357005017</v>
      </c>
      <c r="F276" s="4">
        <f>D276/F267*100</f>
        <v>0.21297192642787999</v>
      </c>
      <c r="G276" s="20">
        <v>11</v>
      </c>
      <c r="H276" s="4">
        <f>G276/H267*100</f>
        <v>0.32079323417906092</v>
      </c>
      <c r="I276" s="4">
        <f>G276/I267*100</f>
        <v>0.32098044937262915</v>
      </c>
      <c r="J276" s="20">
        <v>0</v>
      </c>
      <c r="K276" s="4">
        <f>J276/K267*100</f>
        <v>0</v>
      </c>
      <c r="L276" s="4">
        <f>J276/L267*100</f>
        <v>0</v>
      </c>
    </row>
    <row r="277" spans="1:12" ht="15" customHeight="1">
      <c r="B277" s="44" t="s">
        <v>508</v>
      </c>
      <c r="C277" s="45"/>
      <c r="D277" s="21">
        <v>17</v>
      </c>
      <c r="E277" s="5">
        <f>D277/E267*100</f>
        <v>0.32805866460825933</v>
      </c>
      <c r="F277" s="47" t="s">
        <v>819</v>
      </c>
      <c r="G277" s="21">
        <v>2</v>
      </c>
      <c r="H277" s="5">
        <f>G277/H267*100</f>
        <v>5.8326042578011085E-2</v>
      </c>
      <c r="I277" s="47" t="s">
        <v>819</v>
      </c>
      <c r="J277" s="21">
        <v>15</v>
      </c>
      <c r="K277" s="5">
        <f>J277/K267*100</f>
        <v>0.85616438356164382</v>
      </c>
      <c r="L277" s="47" t="s">
        <v>819</v>
      </c>
    </row>
    <row r="278" spans="1:12" ht="15" customHeight="1">
      <c r="B278" s="48" t="s">
        <v>1</v>
      </c>
      <c r="C278" s="33"/>
      <c r="D278" s="49">
        <f>SUM(D268:D277)</f>
        <v>5182</v>
      </c>
      <c r="E278" s="6">
        <f>IF(SUM(E268:E277)&gt;100,"－",SUM(E268:E277))</f>
        <v>99.999999999999986</v>
      </c>
      <c r="F278" s="6">
        <f>IF(SUM(F268:F277)&gt;100,"－",SUM(F268:F277))</f>
        <v>100</v>
      </c>
      <c r="G278" s="49">
        <f>SUM(G268:G277)</f>
        <v>3429</v>
      </c>
      <c r="H278" s="6">
        <f>IF(SUM(H268:H277)&gt;100,"－",SUM(H268:H277))</f>
        <v>100.00000000000001</v>
      </c>
      <c r="I278" s="6">
        <f>IF(SUM(I268:I277)&gt;100,"－",SUM(I268:I277))</f>
        <v>100.00000000000001</v>
      </c>
      <c r="J278" s="49">
        <f>SUM(J268:J277)</f>
        <v>1752</v>
      </c>
      <c r="K278" s="6">
        <f>IF(SUM(K268:K277)&gt;100,"－",SUM(K268:K277))</f>
        <v>100.00000000000001</v>
      </c>
      <c r="L278" s="6">
        <f>IF(SUM(L268:L277)&gt;100,"－",SUM(L268:L277))</f>
        <v>100.00000000000001</v>
      </c>
    </row>
    <row r="279" spans="1:12" ht="15" customHeight="1">
      <c r="B279" s="48" t="s">
        <v>549</v>
      </c>
      <c r="C279" s="33"/>
      <c r="D279" s="50">
        <v>0.47241045498547918</v>
      </c>
      <c r="E279" s="35"/>
      <c r="F279" s="35"/>
      <c r="G279" s="50">
        <v>0.48584768018675228</v>
      </c>
      <c r="H279" s="35"/>
      <c r="I279" s="35"/>
      <c r="J279" s="50">
        <v>0.44617156016119747</v>
      </c>
      <c r="K279" s="35"/>
      <c r="L279" s="35"/>
    </row>
    <row r="280" spans="1:12" ht="15" customHeight="1">
      <c r="B280" s="48" t="s">
        <v>550</v>
      </c>
      <c r="C280" s="33"/>
      <c r="D280" s="50">
        <v>1.8726016884113583</v>
      </c>
      <c r="E280" s="35"/>
      <c r="F280" s="35"/>
      <c r="G280" s="50">
        <v>1.9383003492433062</v>
      </c>
      <c r="H280" s="35"/>
      <c r="I280" s="35"/>
      <c r="J280" s="50">
        <v>1.7454954954954955</v>
      </c>
      <c r="K280" s="35"/>
      <c r="L280" s="35"/>
    </row>
    <row r="281" spans="1:12" ht="15" customHeight="1">
      <c r="B281" s="48" t="s">
        <v>513</v>
      </c>
      <c r="C281" s="33"/>
      <c r="D281" s="50">
        <v>38</v>
      </c>
      <c r="E281" s="35"/>
      <c r="F281" s="35"/>
      <c r="G281" s="50">
        <v>38</v>
      </c>
      <c r="H281" s="35"/>
      <c r="I281" s="35"/>
      <c r="J281" s="50">
        <v>11</v>
      </c>
      <c r="K281" s="35"/>
      <c r="L281" s="35"/>
    </row>
    <row r="282" spans="1:12" ht="13.5" customHeight="1">
      <c r="B282" s="91"/>
      <c r="C282" s="56"/>
      <c r="D282" s="34"/>
      <c r="E282" s="35"/>
      <c r="F282" s="35"/>
      <c r="G282" s="34"/>
      <c r="H282" s="35"/>
      <c r="I282" s="35"/>
      <c r="J282" s="34"/>
      <c r="K282" s="35"/>
      <c r="L282" s="35"/>
    </row>
    <row r="283" spans="1:12" ht="15" customHeight="1">
      <c r="A283" s="1" t="s">
        <v>553</v>
      </c>
      <c r="B283" s="91"/>
      <c r="C283" s="56"/>
      <c r="D283" s="56"/>
      <c r="E283" s="56"/>
      <c r="F283" s="56"/>
      <c r="G283" s="56"/>
      <c r="H283" s="57"/>
      <c r="I283" s="8"/>
      <c r="J283" s="8"/>
      <c r="L283" s="40" t="s">
        <v>469</v>
      </c>
    </row>
    <row r="284" spans="1:12" ht="12" customHeight="1">
      <c r="B284" s="41"/>
      <c r="C284" s="118"/>
      <c r="D284" s="31"/>
      <c r="E284" s="103" t="s">
        <v>5</v>
      </c>
      <c r="F284" s="33"/>
      <c r="G284" s="31"/>
      <c r="H284" s="103" t="s">
        <v>62</v>
      </c>
      <c r="I284" s="33"/>
      <c r="J284" s="31"/>
      <c r="K284" s="103" t="s">
        <v>820</v>
      </c>
      <c r="L284" s="33"/>
    </row>
    <row r="285" spans="1:12" ht="22.5" customHeight="1">
      <c r="B285" s="43"/>
      <c r="C285" s="119"/>
      <c r="D285" s="38" t="s">
        <v>2</v>
      </c>
      <c r="E285" s="38" t="s">
        <v>3</v>
      </c>
      <c r="F285" s="38" t="s">
        <v>551</v>
      </c>
      <c r="G285" s="38" t="s">
        <v>2</v>
      </c>
      <c r="H285" s="38" t="s">
        <v>3</v>
      </c>
      <c r="I285" s="38" t="s">
        <v>551</v>
      </c>
      <c r="J285" s="38" t="s">
        <v>2</v>
      </c>
      <c r="K285" s="38" t="s">
        <v>3</v>
      </c>
      <c r="L285" s="38" t="s">
        <v>551</v>
      </c>
    </row>
    <row r="286" spans="1:12" ht="12" customHeight="1">
      <c r="B286" s="44"/>
      <c r="C286" s="120"/>
      <c r="D286" s="46"/>
      <c r="E286" s="2">
        <f>D297</f>
        <v>5182</v>
      </c>
      <c r="F286" s="2">
        <f>E286-D296</f>
        <v>5108</v>
      </c>
      <c r="G286" s="46"/>
      <c r="H286" s="2">
        <f>G297</f>
        <v>3429</v>
      </c>
      <c r="I286" s="2">
        <f>H286-G296</f>
        <v>3420</v>
      </c>
      <c r="J286" s="46"/>
      <c r="K286" s="2">
        <f>J297</f>
        <v>1752</v>
      </c>
      <c r="L286" s="2">
        <f>K286-J296</f>
        <v>1687</v>
      </c>
    </row>
    <row r="287" spans="1:12" ht="15" customHeight="1">
      <c r="B287" s="43" t="s">
        <v>778</v>
      </c>
      <c r="D287" s="19">
        <v>3820</v>
      </c>
      <c r="E287" s="3">
        <f>D287/E286*100</f>
        <v>73.71671169432652</v>
      </c>
      <c r="F287" s="3">
        <f>D287/F286*100</f>
        <v>74.78465152701645</v>
      </c>
      <c r="G287" s="19">
        <v>2562</v>
      </c>
      <c r="H287" s="3">
        <f>G287/H286*100</f>
        <v>74.71566054243219</v>
      </c>
      <c r="I287" s="3">
        <f>G287/I286*100</f>
        <v>74.912280701754383</v>
      </c>
      <c r="J287" s="19">
        <v>1257</v>
      </c>
      <c r="K287" s="3">
        <f>J287/K286*100</f>
        <v>71.746575342465761</v>
      </c>
      <c r="L287" s="3">
        <f>J287/L286*100</f>
        <v>74.510966212211031</v>
      </c>
    </row>
    <row r="288" spans="1:12" ht="15" customHeight="1">
      <c r="B288" s="43" t="s">
        <v>341</v>
      </c>
      <c r="D288" s="20">
        <v>750</v>
      </c>
      <c r="E288" s="4">
        <f>D288/E286*100</f>
        <v>14.473176379776149</v>
      </c>
      <c r="F288" s="4">
        <f>D288/F286*100</f>
        <v>14.682850430696945</v>
      </c>
      <c r="G288" s="20">
        <v>515</v>
      </c>
      <c r="H288" s="4">
        <f>G288/H286*100</f>
        <v>15.018955963837854</v>
      </c>
      <c r="I288" s="4">
        <f>G288/I286*100</f>
        <v>15.058479532163743</v>
      </c>
      <c r="J288" s="20">
        <v>235</v>
      </c>
      <c r="K288" s="4">
        <f>J288/K286*100</f>
        <v>13.41324200913242</v>
      </c>
      <c r="L288" s="4">
        <f>J288/L286*100</f>
        <v>13.930053349140486</v>
      </c>
    </row>
    <row r="289" spans="1:13" ht="15" customHeight="1">
      <c r="B289" s="43" t="s">
        <v>342</v>
      </c>
      <c r="D289" s="20">
        <v>202</v>
      </c>
      <c r="E289" s="4">
        <f>D289/E286*100</f>
        <v>3.898108838286376</v>
      </c>
      <c r="F289" s="4">
        <f>D289/F286*100</f>
        <v>3.9545810493343776</v>
      </c>
      <c r="G289" s="20">
        <v>132</v>
      </c>
      <c r="H289" s="4">
        <f>G289/H286*100</f>
        <v>3.849518810148731</v>
      </c>
      <c r="I289" s="4">
        <f>G289/I286*100</f>
        <v>3.8596491228070176</v>
      </c>
      <c r="J289" s="20">
        <v>70</v>
      </c>
      <c r="K289" s="4">
        <f>J289/K286*100</f>
        <v>3.9954337899543377</v>
      </c>
      <c r="L289" s="4">
        <f>J289/L286*100</f>
        <v>4.1493775933609953</v>
      </c>
    </row>
    <row r="290" spans="1:13" ht="15" customHeight="1">
      <c r="B290" s="43" t="s">
        <v>343</v>
      </c>
      <c r="D290" s="20">
        <v>115</v>
      </c>
      <c r="E290" s="4">
        <f>D290/E286*100</f>
        <v>2.2192203782323427</v>
      </c>
      <c r="F290" s="4">
        <f>D290/F286*100</f>
        <v>2.2513703993735317</v>
      </c>
      <c r="G290" s="20">
        <v>69</v>
      </c>
      <c r="H290" s="4">
        <f>G290/H286*100</f>
        <v>2.0122484689413822</v>
      </c>
      <c r="I290" s="4">
        <f>G290/I286*100</f>
        <v>2.0175438596491229</v>
      </c>
      <c r="J290" s="20">
        <v>46</v>
      </c>
      <c r="K290" s="4">
        <f>J290/K286*100</f>
        <v>2.6255707762557075</v>
      </c>
      <c r="L290" s="4">
        <f>J290/L286*100</f>
        <v>2.7267338470657974</v>
      </c>
    </row>
    <row r="291" spans="1:13" ht="15" customHeight="1">
      <c r="B291" s="43" t="s">
        <v>344</v>
      </c>
      <c r="D291" s="20">
        <v>50</v>
      </c>
      <c r="E291" s="4">
        <f>D291/E286*100</f>
        <v>0.96487842531840995</v>
      </c>
      <c r="F291" s="4">
        <f>D291/F286*100</f>
        <v>0.97885669537979647</v>
      </c>
      <c r="G291" s="20">
        <v>28</v>
      </c>
      <c r="H291" s="4">
        <f>G291/H286*100</f>
        <v>0.81656459609215515</v>
      </c>
      <c r="I291" s="4">
        <f>G291/I286*100</f>
        <v>0.81871345029239773</v>
      </c>
      <c r="J291" s="20">
        <v>22</v>
      </c>
      <c r="K291" s="4">
        <f>J291/K286*100</f>
        <v>1.2557077625570776</v>
      </c>
      <c r="L291" s="4">
        <f>J291/L286*100</f>
        <v>1.3040901007705987</v>
      </c>
    </row>
    <row r="292" spans="1:13" ht="15" customHeight="1">
      <c r="B292" s="43" t="s">
        <v>345</v>
      </c>
      <c r="D292" s="20">
        <v>61</v>
      </c>
      <c r="E292" s="4">
        <f>D292/E286*100</f>
        <v>1.1771516788884602</v>
      </c>
      <c r="F292" s="4">
        <f>D292/F286*100</f>
        <v>1.1942051683633517</v>
      </c>
      <c r="G292" s="20">
        <v>42</v>
      </c>
      <c r="H292" s="4">
        <f>G292/H286*100</f>
        <v>1.2248468941382327</v>
      </c>
      <c r="I292" s="4">
        <f>G292/I286*100</f>
        <v>1.2280701754385965</v>
      </c>
      <c r="J292" s="20">
        <v>19</v>
      </c>
      <c r="K292" s="4">
        <f>J292/K286*100</f>
        <v>1.0844748858447488</v>
      </c>
      <c r="L292" s="4">
        <f>J292/L286*100</f>
        <v>1.1262596324836989</v>
      </c>
    </row>
    <row r="293" spans="1:13" ht="15" customHeight="1">
      <c r="B293" s="43" t="s">
        <v>263</v>
      </c>
      <c r="D293" s="20">
        <v>53</v>
      </c>
      <c r="E293" s="4">
        <f>D293/E286*100</f>
        <v>1.0227711308375145</v>
      </c>
      <c r="F293" s="4">
        <f>D293/F286*100</f>
        <v>1.0375880971025842</v>
      </c>
      <c r="G293" s="20">
        <v>29</v>
      </c>
      <c r="H293" s="4">
        <f>G293/H286*100</f>
        <v>0.84572761738116076</v>
      </c>
      <c r="I293" s="4">
        <f>G293/I286*100</f>
        <v>0.8479532163742689</v>
      </c>
      <c r="J293" s="20">
        <v>24</v>
      </c>
      <c r="K293" s="4">
        <f>J293/K286*100</f>
        <v>1.3698630136986301</v>
      </c>
      <c r="L293" s="4">
        <f>J293/L286*100</f>
        <v>1.4226437462951986</v>
      </c>
    </row>
    <row r="294" spans="1:13" ht="15" customHeight="1">
      <c r="B294" s="43" t="s">
        <v>258</v>
      </c>
      <c r="D294" s="20">
        <v>26</v>
      </c>
      <c r="E294" s="4">
        <f>D294/E286*100</f>
        <v>0.50173678116557319</v>
      </c>
      <c r="F294" s="4">
        <f>D294/F286*100</f>
        <v>0.50900548159749415</v>
      </c>
      <c r="G294" s="20">
        <v>18</v>
      </c>
      <c r="H294" s="4">
        <f>G294/H286*100</f>
        <v>0.52493438320209973</v>
      </c>
      <c r="I294" s="4">
        <f>G294/I286*100</f>
        <v>0.52631578947368418</v>
      </c>
      <c r="J294" s="20">
        <v>8</v>
      </c>
      <c r="K294" s="4">
        <f>J294/K286*100</f>
        <v>0.45662100456621002</v>
      </c>
      <c r="L294" s="4">
        <f>J294/L286*100</f>
        <v>0.47421458209839951</v>
      </c>
    </row>
    <row r="295" spans="1:13" ht="15" customHeight="1">
      <c r="B295" s="43" t="s">
        <v>346</v>
      </c>
      <c r="D295" s="20">
        <v>31</v>
      </c>
      <c r="E295" s="4">
        <f>D295/E286*100</f>
        <v>0.59822462369741414</v>
      </c>
      <c r="F295" s="4">
        <f>D295/F286*100</f>
        <v>0.60689115113547376</v>
      </c>
      <c r="G295" s="20">
        <v>25</v>
      </c>
      <c r="H295" s="4">
        <f>G295/H286*100</f>
        <v>0.72907553222513855</v>
      </c>
      <c r="I295" s="4">
        <f>G295/I286*100</f>
        <v>0.73099415204678353</v>
      </c>
      <c r="J295" s="20">
        <v>6</v>
      </c>
      <c r="K295" s="4">
        <f>J295/K286*100</f>
        <v>0.34246575342465752</v>
      </c>
      <c r="L295" s="4">
        <f>J295/L286*100</f>
        <v>0.35566093657379966</v>
      </c>
    </row>
    <row r="296" spans="1:13" ht="15" customHeight="1">
      <c r="B296" s="44" t="s">
        <v>484</v>
      </c>
      <c r="C296" s="45"/>
      <c r="D296" s="21">
        <v>74</v>
      </c>
      <c r="E296" s="5">
        <f>D296/E286*100</f>
        <v>1.4280200694712466</v>
      </c>
      <c r="F296" s="47" t="s">
        <v>819</v>
      </c>
      <c r="G296" s="21">
        <v>9</v>
      </c>
      <c r="H296" s="5">
        <f>G296/H286*100</f>
        <v>0.26246719160104987</v>
      </c>
      <c r="I296" s="47" t="s">
        <v>819</v>
      </c>
      <c r="J296" s="21">
        <v>65</v>
      </c>
      <c r="K296" s="5">
        <f>J296/K286*100</f>
        <v>3.7100456621004563</v>
      </c>
      <c r="L296" s="47" t="s">
        <v>819</v>
      </c>
    </row>
    <row r="297" spans="1:13" ht="15" customHeight="1">
      <c r="B297" s="48" t="s">
        <v>1</v>
      </c>
      <c r="C297" s="33"/>
      <c r="D297" s="49">
        <f>SUM(D287:D296)</f>
        <v>5182</v>
      </c>
      <c r="E297" s="6">
        <f>IF(SUM(E287:E296)&gt;100,"－",SUM(E287:E296))</f>
        <v>100</v>
      </c>
      <c r="F297" s="6">
        <f>IF(SUM(F287:F296)&gt;100,"－",SUM(F287:F296))</f>
        <v>100</v>
      </c>
      <c r="G297" s="49">
        <f>SUM(G287:G296)</f>
        <v>3429</v>
      </c>
      <c r="H297" s="6">
        <f>IF(SUM(H287:H296)&gt;100,"－",SUM(H287:H296))</f>
        <v>99.999999999999986</v>
      </c>
      <c r="I297" s="6">
        <f>IF(SUM(I287:I296)&gt;100,"－",SUM(I287:I296))</f>
        <v>100</v>
      </c>
      <c r="J297" s="49">
        <f>SUM(J287:J296)</f>
        <v>1752</v>
      </c>
      <c r="K297" s="6">
        <f>IF(SUM(K287:K296)&gt;100,"－",SUM(K287:K296))</f>
        <v>100.00000000000001</v>
      </c>
      <c r="L297" s="6">
        <f>IF(SUM(L287:L296)&gt;100,"－",SUM(L287:L296))</f>
        <v>99.999999999999986</v>
      </c>
    </row>
    <row r="298" spans="1:13" ht="15" customHeight="1">
      <c r="B298" s="48" t="s">
        <v>549</v>
      </c>
      <c r="C298" s="33"/>
      <c r="D298" s="50">
        <v>0.72495500844543903</v>
      </c>
      <c r="E298" s="35"/>
      <c r="F298" s="35"/>
      <c r="G298" s="50">
        <v>0.73203055782528215</v>
      </c>
      <c r="H298" s="35"/>
      <c r="I298" s="35"/>
      <c r="J298" s="50">
        <v>0.71104070858140467</v>
      </c>
      <c r="K298" s="35"/>
      <c r="L298" s="35"/>
    </row>
    <row r="299" spans="1:13" ht="15" customHeight="1">
      <c r="B299" s="48" t="s">
        <v>550</v>
      </c>
      <c r="C299" s="33"/>
      <c r="D299" s="50">
        <v>2.8750544900149864</v>
      </c>
      <c r="E299" s="35"/>
      <c r="F299" s="35"/>
      <c r="G299" s="50">
        <v>2.9178840416811944</v>
      </c>
      <c r="H299" s="35"/>
      <c r="I299" s="35"/>
      <c r="J299" s="50">
        <v>2.7895945938996038</v>
      </c>
      <c r="K299" s="35"/>
      <c r="L299" s="35"/>
    </row>
    <row r="300" spans="1:13" ht="15" customHeight="1">
      <c r="B300" s="48" t="s">
        <v>513</v>
      </c>
      <c r="C300" s="33"/>
      <c r="D300" s="50">
        <v>47.222222222222221</v>
      </c>
      <c r="E300" s="35"/>
      <c r="F300" s="35"/>
      <c r="G300" s="50">
        <v>47.222222222222221</v>
      </c>
      <c r="H300" s="35"/>
      <c r="I300" s="35"/>
      <c r="J300" s="50">
        <v>32.352941176470587</v>
      </c>
      <c r="K300" s="35"/>
      <c r="L300" s="35"/>
    </row>
    <row r="301" spans="1:13" ht="15" customHeight="1">
      <c r="B301" s="91"/>
      <c r="C301" s="70"/>
      <c r="D301" s="67"/>
      <c r="E301" s="15"/>
      <c r="F301" s="15"/>
      <c r="G301" s="15"/>
      <c r="H301" s="15"/>
      <c r="I301" s="15"/>
      <c r="J301" s="15"/>
      <c r="K301" s="15"/>
      <c r="L301" s="15"/>
      <c r="M301" s="55"/>
    </row>
    <row r="302" spans="1:13" ht="15" customHeight="1">
      <c r="A302" s="108" t="s">
        <v>482</v>
      </c>
      <c r="B302" s="24"/>
    </row>
    <row r="303" spans="1:13" ht="12" customHeight="1">
      <c r="A303" s="1" t="s">
        <v>554</v>
      </c>
      <c r="B303" s="91"/>
      <c r="C303" s="56"/>
      <c r="D303" s="56"/>
      <c r="E303" s="56"/>
      <c r="F303" s="56"/>
      <c r="G303" s="56"/>
      <c r="H303" s="57"/>
      <c r="I303" s="8"/>
      <c r="J303" s="8"/>
      <c r="L303" s="55"/>
    </row>
    <row r="304" spans="1:13" ht="22.5" customHeight="1">
      <c r="B304" s="41"/>
      <c r="C304" s="118"/>
      <c r="D304" s="31"/>
      <c r="E304" s="103" t="s">
        <v>5</v>
      </c>
      <c r="F304" s="33"/>
      <c r="G304" s="31"/>
      <c r="H304" s="103" t="s">
        <v>62</v>
      </c>
      <c r="I304" s="33"/>
      <c r="J304" s="31"/>
      <c r="K304" s="103" t="s">
        <v>820</v>
      </c>
      <c r="L304" s="33"/>
    </row>
    <row r="305" spans="2:12" ht="12" customHeight="1">
      <c r="B305" s="43"/>
      <c r="C305" s="119"/>
      <c r="D305" s="38" t="s">
        <v>2</v>
      </c>
      <c r="E305" s="38" t="s">
        <v>3</v>
      </c>
      <c r="F305" s="38" t="s">
        <v>551</v>
      </c>
      <c r="G305" s="38" t="s">
        <v>2</v>
      </c>
      <c r="H305" s="38" t="s">
        <v>3</v>
      </c>
      <c r="I305" s="38" t="s">
        <v>551</v>
      </c>
      <c r="J305" s="38" t="s">
        <v>2</v>
      </c>
      <c r="K305" s="38" t="s">
        <v>3</v>
      </c>
      <c r="L305" s="38" t="s">
        <v>551</v>
      </c>
    </row>
    <row r="306" spans="2:12" ht="15" customHeight="1">
      <c r="B306" s="44"/>
      <c r="C306" s="120"/>
      <c r="D306" s="46"/>
      <c r="E306" s="2">
        <f>D317</f>
        <v>5079</v>
      </c>
      <c r="F306" s="2">
        <f>E306-D316</f>
        <v>5078</v>
      </c>
      <c r="G306" s="46"/>
      <c r="H306" s="2">
        <f>G317</f>
        <v>3369</v>
      </c>
      <c r="I306" s="2">
        <f>H306-G316</f>
        <v>3369</v>
      </c>
      <c r="J306" s="46"/>
      <c r="K306" s="2">
        <f>J317</f>
        <v>1709</v>
      </c>
      <c r="L306" s="2">
        <f>K306-J316</f>
        <v>1708</v>
      </c>
    </row>
    <row r="307" spans="2:12" ht="15" customHeight="1">
      <c r="B307" s="43" t="s">
        <v>778</v>
      </c>
      <c r="D307" s="19">
        <v>4827</v>
      </c>
      <c r="E307" s="3">
        <f>D307/E306*100</f>
        <v>95.038393384524511</v>
      </c>
      <c r="F307" s="3">
        <f>D307/F306*100</f>
        <v>95.0571090980701</v>
      </c>
      <c r="G307" s="19">
        <v>3177</v>
      </c>
      <c r="H307" s="3">
        <f>G307/H306*100</f>
        <v>94.300979519145145</v>
      </c>
      <c r="I307" s="3">
        <f>G307/I306*100</f>
        <v>94.300979519145145</v>
      </c>
      <c r="J307" s="19">
        <v>1650</v>
      </c>
      <c r="K307" s="3">
        <f>J307/K306*100</f>
        <v>96.547688706846117</v>
      </c>
      <c r="L307" s="3">
        <f>J307/L306*100</f>
        <v>96.604215456674467</v>
      </c>
    </row>
    <row r="308" spans="2:12" ht="15" customHeight="1">
      <c r="B308" s="43" t="s">
        <v>341</v>
      </c>
      <c r="D308" s="20">
        <v>156</v>
      </c>
      <c r="E308" s="4">
        <f>D308/E306*100</f>
        <v>3.0714707619610158</v>
      </c>
      <c r="F308" s="4">
        <f>D308/F306*100</f>
        <v>3.0720756203229618</v>
      </c>
      <c r="G308" s="20">
        <v>116</v>
      </c>
      <c r="H308" s="4">
        <f>G308/H306*100</f>
        <v>3.4431582071831404</v>
      </c>
      <c r="I308" s="4">
        <f>G308/I306*100</f>
        <v>3.4431582071831404</v>
      </c>
      <c r="J308" s="20">
        <v>39</v>
      </c>
      <c r="K308" s="4">
        <f>J308/K306*100</f>
        <v>2.2820362785254535</v>
      </c>
      <c r="L308" s="4">
        <f>J308/L306*100</f>
        <v>2.2833723653395785</v>
      </c>
    </row>
    <row r="309" spans="2:12" ht="15" customHeight="1">
      <c r="B309" s="43" t="s">
        <v>342</v>
      </c>
      <c r="D309" s="20">
        <v>47</v>
      </c>
      <c r="E309" s="4">
        <f>D309/E306*100</f>
        <v>0.92537901161645997</v>
      </c>
      <c r="F309" s="4">
        <f>D309/F306*100</f>
        <v>0.92556124458448208</v>
      </c>
      <c r="G309" s="20">
        <v>36</v>
      </c>
      <c r="H309" s="4">
        <f>G309/H306*100</f>
        <v>1.068566340160285</v>
      </c>
      <c r="I309" s="4">
        <f>G309/I306*100</f>
        <v>1.068566340160285</v>
      </c>
      <c r="J309" s="20">
        <v>11</v>
      </c>
      <c r="K309" s="4">
        <f>J309/K306*100</f>
        <v>0.64365125804564072</v>
      </c>
      <c r="L309" s="4">
        <f>J309/L306*100</f>
        <v>0.64402810304449654</v>
      </c>
    </row>
    <row r="310" spans="2:12" ht="15" customHeight="1">
      <c r="B310" s="43" t="s">
        <v>343</v>
      </c>
      <c r="D310" s="20">
        <v>22</v>
      </c>
      <c r="E310" s="4">
        <f>D310/E306*100</f>
        <v>0.43315613309706635</v>
      </c>
      <c r="F310" s="4">
        <f>D310/F306*100</f>
        <v>0.4332414336352895</v>
      </c>
      <c r="G310" s="20">
        <v>19</v>
      </c>
      <c r="H310" s="4">
        <f>G310/H306*100</f>
        <v>0.56396556841792811</v>
      </c>
      <c r="I310" s="4">
        <f>G310/I306*100</f>
        <v>0.56396556841792811</v>
      </c>
      <c r="J310" s="20">
        <v>3</v>
      </c>
      <c r="K310" s="4">
        <f>J310/K306*100</f>
        <v>0.17554125219426564</v>
      </c>
      <c r="L310" s="4">
        <f>J310/L306*100</f>
        <v>0.1756440281030445</v>
      </c>
    </row>
    <row r="311" spans="2:12" ht="15" customHeight="1">
      <c r="B311" s="43" t="s">
        <v>344</v>
      </c>
      <c r="D311" s="20">
        <v>12</v>
      </c>
      <c r="E311" s="4">
        <f>D311/E306*100</f>
        <v>0.23626698168930893</v>
      </c>
      <c r="F311" s="4">
        <f>D311/F306*100</f>
        <v>0.23631350925561243</v>
      </c>
      <c r="G311" s="20">
        <v>10</v>
      </c>
      <c r="H311" s="4">
        <f>G311/H306*100</f>
        <v>0.29682398337785693</v>
      </c>
      <c r="I311" s="4">
        <f>G311/I306*100</f>
        <v>0.29682398337785693</v>
      </c>
      <c r="J311" s="20">
        <v>2</v>
      </c>
      <c r="K311" s="4">
        <f>J311/K306*100</f>
        <v>0.11702750146284377</v>
      </c>
      <c r="L311" s="4">
        <f>J311/L306*100</f>
        <v>0.117096018735363</v>
      </c>
    </row>
    <row r="312" spans="2:12" ht="15" customHeight="1">
      <c r="B312" s="43" t="s">
        <v>345</v>
      </c>
      <c r="D312" s="20">
        <v>5</v>
      </c>
      <c r="E312" s="4">
        <f>D312/E306*100</f>
        <v>9.8444575703878712E-2</v>
      </c>
      <c r="F312" s="4">
        <f>D312/F306*100</f>
        <v>9.8463962189838522E-2</v>
      </c>
      <c r="G312" s="20">
        <v>5</v>
      </c>
      <c r="H312" s="4">
        <f>G312/H306*100</f>
        <v>0.14841199168892846</v>
      </c>
      <c r="I312" s="4">
        <f>G312/I306*100</f>
        <v>0.14841199168892846</v>
      </c>
      <c r="J312" s="20">
        <v>0</v>
      </c>
      <c r="K312" s="4">
        <f>J312/K306*100</f>
        <v>0</v>
      </c>
      <c r="L312" s="4">
        <f>J312/L306*100</f>
        <v>0</v>
      </c>
    </row>
    <row r="313" spans="2:12" ht="15" customHeight="1">
      <c r="B313" s="43" t="s">
        <v>263</v>
      </c>
      <c r="D313" s="20">
        <v>5</v>
      </c>
      <c r="E313" s="4">
        <f>D313/E306*100</f>
        <v>9.8444575703878712E-2</v>
      </c>
      <c r="F313" s="4">
        <f>D313/F306*100</f>
        <v>9.8463962189838522E-2</v>
      </c>
      <c r="G313" s="20">
        <v>3</v>
      </c>
      <c r="H313" s="4">
        <f>G313/H306*100</f>
        <v>8.9047195013357075E-2</v>
      </c>
      <c r="I313" s="4">
        <f>G313/I306*100</f>
        <v>8.9047195013357075E-2</v>
      </c>
      <c r="J313" s="20">
        <v>2</v>
      </c>
      <c r="K313" s="4">
        <f>J313/K306*100</f>
        <v>0.11702750146284377</v>
      </c>
      <c r="L313" s="4">
        <f>J313/L306*100</f>
        <v>0.117096018735363</v>
      </c>
    </row>
    <row r="314" spans="2:12" ht="15" customHeight="1">
      <c r="B314" s="43" t="s">
        <v>258</v>
      </c>
      <c r="D314" s="20">
        <v>2</v>
      </c>
      <c r="E314" s="4">
        <f>D314/E306*100</f>
        <v>3.9377830281551486E-2</v>
      </c>
      <c r="F314" s="4">
        <f>D314/F306*100</f>
        <v>3.9385584875935409E-2</v>
      </c>
      <c r="G314" s="20">
        <v>1</v>
      </c>
      <c r="H314" s="4">
        <f>G314/H306*100</f>
        <v>2.9682398337785694E-2</v>
      </c>
      <c r="I314" s="4">
        <f>G314/I306*100</f>
        <v>2.9682398337785694E-2</v>
      </c>
      <c r="J314" s="20">
        <v>1</v>
      </c>
      <c r="K314" s="4">
        <f>J314/K306*100</f>
        <v>5.8513750731421885E-2</v>
      </c>
      <c r="L314" s="4">
        <f>J314/L306*100</f>
        <v>5.8548009367681501E-2</v>
      </c>
    </row>
    <row r="315" spans="2:12" ht="15" customHeight="1">
      <c r="B315" s="43" t="s">
        <v>346</v>
      </c>
      <c r="D315" s="20">
        <v>2</v>
      </c>
      <c r="E315" s="4">
        <f>D315/E306*100</f>
        <v>3.9377830281551486E-2</v>
      </c>
      <c r="F315" s="4">
        <f>D315/F306*100</f>
        <v>3.9385584875935409E-2</v>
      </c>
      <c r="G315" s="20">
        <v>2</v>
      </c>
      <c r="H315" s="4">
        <f>G315/H306*100</f>
        <v>5.9364796675571388E-2</v>
      </c>
      <c r="I315" s="4">
        <f>G315/I306*100</f>
        <v>5.9364796675571388E-2</v>
      </c>
      <c r="J315" s="20">
        <v>0</v>
      </c>
      <c r="K315" s="4">
        <f>J315/K306*100</f>
        <v>0</v>
      </c>
      <c r="L315" s="4">
        <f>J315/L306*100</f>
        <v>0</v>
      </c>
    </row>
    <row r="316" spans="2:12" ht="15" customHeight="1">
      <c r="B316" s="44" t="s">
        <v>508</v>
      </c>
      <c r="C316" s="45"/>
      <c r="D316" s="21">
        <v>1</v>
      </c>
      <c r="E316" s="5">
        <f>D316/E306*100</f>
        <v>1.9688915140775743E-2</v>
      </c>
      <c r="F316" s="47" t="s">
        <v>819</v>
      </c>
      <c r="G316" s="21">
        <v>0</v>
      </c>
      <c r="H316" s="5">
        <f>G316/H306*100</f>
        <v>0</v>
      </c>
      <c r="I316" s="47" t="s">
        <v>819</v>
      </c>
      <c r="J316" s="21">
        <v>1</v>
      </c>
      <c r="K316" s="5">
        <f>J316/K306*100</f>
        <v>5.8513750731421885E-2</v>
      </c>
      <c r="L316" s="47" t="s">
        <v>819</v>
      </c>
    </row>
    <row r="317" spans="2:12" ht="15" customHeight="1">
      <c r="B317" s="48" t="s">
        <v>1</v>
      </c>
      <c r="C317" s="33"/>
      <c r="D317" s="49">
        <f>SUM(D307:D316)</f>
        <v>5079</v>
      </c>
      <c r="E317" s="6">
        <f>IF(SUM(E307:E316)&gt;100,"－",SUM(E307:E316))</f>
        <v>100</v>
      </c>
      <c r="F317" s="6">
        <f>IF(SUM(F307:F316)&gt;100,"－",SUM(F307:F316))</f>
        <v>99.999999999999986</v>
      </c>
      <c r="G317" s="49">
        <f>SUM(G307:G316)</f>
        <v>3369</v>
      </c>
      <c r="H317" s="6">
        <f>IF(SUM(H307:H316)&gt;100,"－",SUM(H307:H316))</f>
        <v>100</v>
      </c>
      <c r="I317" s="6">
        <f>IF(SUM(I307:I316)&gt;100,"－",SUM(I307:I316))</f>
        <v>100</v>
      </c>
      <c r="J317" s="49">
        <f>SUM(J307:J316)</f>
        <v>1709</v>
      </c>
      <c r="K317" s="6">
        <f>IF(SUM(K307:K316)&gt;100,"－",SUM(K307:K316))</f>
        <v>100</v>
      </c>
      <c r="L317" s="6">
        <f>IF(SUM(L307:L316)&gt;100,"－",SUM(L307:L316))</f>
        <v>100</v>
      </c>
    </row>
    <row r="318" spans="2:12" ht="15" customHeight="1">
      <c r="B318" s="48" t="s">
        <v>549</v>
      </c>
      <c r="C318" s="33"/>
      <c r="D318" s="50">
        <v>9.8070106341079169E-2</v>
      </c>
      <c r="E318" s="35"/>
      <c r="F318" s="35"/>
      <c r="G318" s="50">
        <v>0.11665182546749778</v>
      </c>
      <c r="H318" s="35"/>
      <c r="I318" s="35"/>
      <c r="J318" s="50">
        <v>6.0889929742388757E-2</v>
      </c>
      <c r="K318" s="35"/>
      <c r="L318" s="35"/>
    </row>
    <row r="319" spans="2:12" ht="15" customHeight="1">
      <c r="B319" s="48" t="s">
        <v>550</v>
      </c>
      <c r="C319" s="33"/>
      <c r="D319" s="50">
        <v>1.9840637450199203</v>
      </c>
      <c r="E319" s="35"/>
      <c r="F319" s="35"/>
      <c r="G319" s="50">
        <v>2.046875</v>
      </c>
      <c r="H319" s="35"/>
      <c r="I319" s="35"/>
      <c r="J319" s="50">
        <v>1.7931034482758621</v>
      </c>
      <c r="K319" s="35"/>
      <c r="L319" s="35"/>
    </row>
    <row r="320" spans="2:12" ht="15" customHeight="1">
      <c r="B320" s="48" t="s">
        <v>513</v>
      </c>
      <c r="C320" s="33"/>
      <c r="D320" s="50">
        <v>32</v>
      </c>
      <c r="E320" s="35"/>
      <c r="F320" s="35"/>
      <c r="G320" s="50">
        <v>32</v>
      </c>
      <c r="H320" s="35"/>
      <c r="I320" s="35"/>
      <c r="J320" s="50">
        <v>11</v>
      </c>
      <c r="K320" s="35"/>
      <c r="L320" s="35"/>
    </row>
    <row r="321" spans="1:12" ht="13.5" customHeight="1">
      <c r="B321" s="91"/>
      <c r="C321" s="56"/>
      <c r="D321" s="34"/>
      <c r="E321" s="35"/>
      <c r="F321" s="35"/>
      <c r="G321" s="34"/>
      <c r="H321" s="35"/>
      <c r="I321" s="35"/>
      <c r="J321" s="34"/>
      <c r="K321" s="35"/>
      <c r="L321" s="35"/>
    </row>
    <row r="322" spans="1:12" ht="15" customHeight="1">
      <c r="A322" s="1" t="s">
        <v>554</v>
      </c>
      <c r="B322" s="91"/>
      <c r="C322" s="56"/>
      <c r="D322" s="56"/>
      <c r="E322" s="56"/>
      <c r="F322" s="56"/>
      <c r="G322" s="56"/>
      <c r="H322" s="57"/>
      <c r="I322" s="8"/>
      <c r="J322" s="8"/>
      <c r="L322" s="40" t="s">
        <v>469</v>
      </c>
    </row>
    <row r="323" spans="1:12" ht="12" customHeight="1">
      <c r="B323" s="41"/>
      <c r="C323" s="118"/>
      <c r="D323" s="31"/>
      <c r="E323" s="103" t="s">
        <v>5</v>
      </c>
      <c r="F323" s="33"/>
      <c r="G323" s="31"/>
      <c r="H323" s="103" t="s">
        <v>62</v>
      </c>
      <c r="I323" s="33"/>
      <c r="J323" s="31"/>
      <c r="K323" s="103" t="s">
        <v>820</v>
      </c>
      <c r="L323" s="33"/>
    </row>
    <row r="324" spans="1:12" ht="22.5" customHeight="1">
      <c r="B324" s="43"/>
      <c r="C324" s="119"/>
      <c r="D324" s="38" t="s">
        <v>2</v>
      </c>
      <c r="E324" s="38" t="s">
        <v>3</v>
      </c>
      <c r="F324" s="38" t="s">
        <v>551</v>
      </c>
      <c r="G324" s="38" t="s">
        <v>2</v>
      </c>
      <c r="H324" s="38" t="s">
        <v>3</v>
      </c>
      <c r="I324" s="38" t="s">
        <v>551</v>
      </c>
      <c r="J324" s="38" t="s">
        <v>2</v>
      </c>
      <c r="K324" s="38" t="s">
        <v>3</v>
      </c>
      <c r="L324" s="38" t="s">
        <v>551</v>
      </c>
    </row>
    <row r="325" spans="1:12" ht="12" customHeight="1">
      <c r="B325" s="44"/>
      <c r="C325" s="120"/>
      <c r="D325" s="46"/>
      <c r="E325" s="2">
        <f>D336</f>
        <v>5079</v>
      </c>
      <c r="F325" s="2">
        <f>E325-D335</f>
        <v>5024</v>
      </c>
      <c r="G325" s="46"/>
      <c r="H325" s="2">
        <f>G336</f>
        <v>3369</v>
      </c>
      <c r="I325" s="2">
        <f>H325-G335</f>
        <v>3362</v>
      </c>
      <c r="J325" s="46"/>
      <c r="K325" s="2">
        <f>J336</f>
        <v>1709</v>
      </c>
      <c r="L325" s="2">
        <f>K325-J335</f>
        <v>1661</v>
      </c>
    </row>
    <row r="326" spans="1:12" ht="15" customHeight="1">
      <c r="B326" s="43" t="s">
        <v>778</v>
      </c>
      <c r="D326" s="19">
        <v>4773</v>
      </c>
      <c r="E326" s="3">
        <f>D326/E325*100</f>
        <v>93.975191966922623</v>
      </c>
      <c r="F326" s="3">
        <f>D326/F325*100</f>
        <v>95.003980891719735</v>
      </c>
      <c r="G326" s="19">
        <v>3170</v>
      </c>
      <c r="H326" s="3">
        <f>G326/H325*100</f>
        <v>94.093202730780646</v>
      </c>
      <c r="I326" s="3">
        <f>G326/I325*100</f>
        <v>94.289113622843544</v>
      </c>
      <c r="J326" s="19">
        <v>1603</v>
      </c>
      <c r="K326" s="3">
        <f>J326/K325*100</f>
        <v>93.797542422469277</v>
      </c>
      <c r="L326" s="3">
        <f>J326/L325*100</f>
        <v>96.508127633955453</v>
      </c>
    </row>
    <row r="327" spans="1:12" ht="15" customHeight="1">
      <c r="B327" s="43" t="s">
        <v>341</v>
      </c>
      <c r="D327" s="20">
        <v>159</v>
      </c>
      <c r="E327" s="4">
        <f>D327/E325*100</f>
        <v>3.1305375073833428</v>
      </c>
      <c r="F327" s="4">
        <f>D327/F325*100</f>
        <v>3.1648089171974521</v>
      </c>
      <c r="G327" s="20">
        <v>120</v>
      </c>
      <c r="H327" s="4">
        <f>G327/H325*100</f>
        <v>3.5618878005342829</v>
      </c>
      <c r="I327" s="4">
        <f>G327/I325*100</f>
        <v>3.569303985722784</v>
      </c>
      <c r="J327" s="20">
        <v>38</v>
      </c>
      <c r="K327" s="4">
        <f>J327/K325*100</f>
        <v>2.2235225277940316</v>
      </c>
      <c r="L327" s="4">
        <f>J327/L325*100</f>
        <v>2.2877784467188444</v>
      </c>
    </row>
    <row r="328" spans="1:12" ht="15" customHeight="1">
      <c r="B328" s="43" t="s">
        <v>342</v>
      </c>
      <c r="D328" s="20">
        <v>42</v>
      </c>
      <c r="E328" s="4">
        <f>D328/E325*100</f>
        <v>0.8269344359125812</v>
      </c>
      <c r="F328" s="4">
        <f>D328/F325*100</f>
        <v>0.8359872611464968</v>
      </c>
      <c r="G328" s="20">
        <v>33</v>
      </c>
      <c r="H328" s="4">
        <f>G328/H325*100</f>
        <v>0.97951914514692784</v>
      </c>
      <c r="I328" s="4">
        <f>G328/I325*100</f>
        <v>0.98155859607376561</v>
      </c>
      <c r="J328" s="20">
        <v>9</v>
      </c>
      <c r="K328" s="4">
        <f>J328/K325*100</f>
        <v>0.52662375658279692</v>
      </c>
      <c r="L328" s="4">
        <f>J328/L325*100</f>
        <v>0.54184226369656829</v>
      </c>
    </row>
    <row r="329" spans="1:12" ht="15" customHeight="1">
      <c r="B329" s="43" t="s">
        <v>343</v>
      </c>
      <c r="D329" s="20">
        <v>11</v>
      </c>
      <c r="E329" s="4">
        <f>D329/E325*100</f>
        <v>0.21657806654853318</v>
      </c>
      <c r="F329" s="4">
        <f>D329/F325*100</f>
        <v>0.21894904458598727</v>
      </c>
      <c r="G329" s="20">
        <v>8</v>
      </c>
      <c r="H329" s="4">
        <f>G329/H325*100</f>
        <v>0.23745918670228555</v>
      </c>
      <c r="I329" s="4">
        <f>G329/I325*100</f>
        <v>0.23795359904818561</v>
      </c>
      <c r="J329" s="20">
        <v>3</v>
      </c>
      <c r="K329" s="4">
        <f>J329/K325*100</f>
        <v>0.17554125219426564</v>
      </c>
      <c r="L329" s="4">
        <f>J329/L325*100</f>
        <v>0.18061408789885611</v>
      </c>
    </row>
    <row r="330" spans="1:12" ht="15" customHeight="1">
      <c r="B330" s="43" t="s">
        <v>344</v>
      </c>
      <c r="D330" s="20">
        <v>9</v>
      </c>
      <c r="E330" s="4">
        <f>D330/E325*100</f>
        <v>0.1772002362669817</v>
      </c>
      <c r="F330" s="4">
        <f>D330/F325*100</f>
        <v>0.17914012738853505</v>
      </c>
      <c r="G330" s="20">
        <v>8</v>
      </c>
      <c r="H330" s="4">
        <f>G330/H325*100</f>
        <v>0.23745918670228555</v>
      </c>
      <c r="I330" s="4">
        <f>G330/I325*100</f>
        <v>0.23795359904818561</v>
      </c>
      <c r="J330" s="20">
        <v>1</v>
      </c>
      <c r="K330" s="4">
        <f>J330/K325*100</f>
        <v>5.8513750731421885E-2</v>
      </c>
      <c r="L330" s="4">
        <f>J330/L325*100</f>
        <v>6.0204695966285374E-2</v>
      </c>
    </row>
    <row r="331" spans="1:12" ht="15" customHeight="1">
      <c r="B331" s="43" t="s">
        <v>345</v>
      </c>
      <c r="D331" s="20">
        <v>8</v>
      </c>
      <c r="E331" s="4">
        <f>D331/E325*100</f>
        <v>0.15751132112620594</v>
      </c>
      <c r="F331" s="4">
        <f>D331/F325*100</f>
        <v>0.15923566878980894</v>
      </c>
      <c r="G331" s="20">
        <v>5</v>
      </c>
      <c r="H331" s="4">
        <f>G331/H325*100</f>
        <v>0.14841199168892846</v>
      </c>
      <c r="I331" s="4">
        <f>G331/I325*100</f>
        <v>0.14872099940511599</v>
      </c>
      <c r="J331" s="20">
        <v>3</v>
      </c>
      <c r="K331" s="4">
        <f>J331/K325*100</f>
        <v>0.17554125219426564</v>
      </c>
      <c r="L331" s="4">
        <f>J331/L325*100</f>
        <v>0.18061408789885611</v>
      </c>
    </row>
    <row r="332" spans="1:12" ht="15" customHeight="1">
      <c r="B332" s="43" t="s">
        <v>263</v>
      </c>
      <c r="D332" s="20">
        <v>12</v>
      </c>
      <c r="E332" s="4">
        <f>D332/E325*100</f>
        <v>0.23626698168930893</v>
      </c>
      <c r="F332" s="4">
        <f>D332/F325*100</f>
        <v>0.23885350318471338</v>
      </c>
      <c r="G332" s="20">
        <v>11</v>
      </c>
      <c r="H332" s="4">
        <f>G332/H325*100</f>
        <v>0.32650638171564261</v>
      </c>
      <c r="I332" s="4">
        <f>G332/I325*100</f>
        <v>0.3271861986912552</v>
      </c>
      <c r="J332" s="20">
        <v>1</v>
      </c>
      <c r="K332" s="4">
        <f>J332/K325*100</f>
        <v>5.8513750731421885E-2</v>
      </c>
      <c r="L332" s="4">
        <f>J332/L325*100</f>
        <v>6.0204695966285374E-2</v>
      </c>
    </row>
    <row r="333" spans="1:12" ht="15" customHeight="1">
      <c r="B333" s="43" t="s">
        <v>258</v>
      </c>
      <c r="D333" s="20">
        <v>7</v>
      </c>
      <c r="E333" s="4">
        <f>D333/E325*100</f>
        <v>0.13782240598543019</v>
      </c>
      <c r="F333" s="4">
        <f>D333/F325*100</f>
        <v>0.1393312101910828</v>
      </c>
      <c r="G333" s="20">
        <v>5</v>
      </c>
      <c r="H333" s="4">
        <f>G333/H325*100</f>
        <v>0.14841199168892846</v>
      </c>
      <c r="I333" s="4">
        <f>G333/I325*100</f>
        <v>0.14872099940511599</v>
      </c>
      <c r="J333" s="20">
        <v>2</v>
      </c>
      <c r="K333" s="4">
        <f>J333/K325*100</f>
        <v>0.11702750146284377</v>
      </c>
      <c r="L333" s="4">
        <f>J333/L325*100</f>
        <v>0.12040939193257075</v>
      </c>
    </row>
    <row r="334" spans="1:12" ht="15" customHeight="1">
      <c r="B334" s="43" t="s">
        <v>346</v>
      </c>
      <c r="D334" s="20">
        <v>3</v>
      </c>
      <c r="E334" s="4">
        <f>D334/E325*100</f>
        <v>5.9066745422327233E-2</v>
      </c>
      <c r="F334" s="4">
        <f>D334/F325*100</f>
        <v>5.9713375796178345E-2</v>
      </c>
      <c r="G334" s="20">
        <v>2</v>
      </c>
      <c r="H334" s="4">
        <f>G334/H325*100</f>
        <v>5.9364796675571388E-2</v>
      </c>
      <c r="I334" s="4">
        <f>G334/I325*100</f>
        <v>5.9488399762046403E-2</v>
      </c>
      <c r="J334" s="20">
        <v>1</v>
      </c>
      <c r="K334" s="4">
        <f>J334/K325*100</f>
        <v>5.8513750731421885E-2</v>
      </c>
      <c r="L334" s="4">
        <f>J334/L325*100</f>
        <v>6.0204695966285374E-2</v>
      </c>
    </row>
    <row r="335" spans="1:12" ht="15" customHeight="1">
      <c r="B335" s="44" t="s">
        <v>484</v>
      </c>
      <c r="C335" s="45"/>
      <c r="D335" s="21">
        <v>55</v>
      </c>
      <c r="E335" s="5">
        <f>D335/E325*100</f>
        <v>1.082890332742666</v>
      </c>
      <c r="F335" s="47" t="s">
        <v>819</v>
      </c>
      <c r="G335" s="21">
        <v>7</v>
      </c>
      <c r="H335" s="5">
        <f>G335/H325*100</f>
        <v>0.20777678836449986</v>
      </c>
      <c r="I335" s="47" t="s">
        <v>819</v>
      </c>
      <c r="J335" s="21">
        <v>48</v>
      </c>
      <c r="K335" s="5">
        <f>J335/K325*100</f>
        <v>2.8086600351082502</v>
      </c>
      <c r="L335" s="47" t="s">
        <v>819</v>
      </c>
    </row>
    <row r="336" spans="1:12" ht="15" customHeight="1">
      <c r="B336" s="48" t="s">
        <v>1</v>
      </c>
      <c r="C336" s="33"/>
      <c r="D336" s="49">
        <f>SUM(D326:D335)</f>
        <v>5079</v>
      </c>
      <c r="E336" s="6">
        <f>IF(SUM(E326:E335)&gt;100,"－",SUM(E326:E335))</f>
        <v>100</v>
      </c>
      <c r="F336" s="6">
        <f>IF(SUM(F326:F335)&gt;100,"－",SUM(F326:F335))</f>
        <v>99.999999999999986</v>
      </c>
      <c r="G336" s="49">
        <f>SUM(G326:G335)</f>
        <v>3369</v>
      </c>
      <c r="H336" s="6">
        <f>IF(SUM(H326:H335)&gt;100,"－",SUM(H326:H335))</f>
        <v>99.999999999999986</v>
      </c>
      <c r="I336" s="6">
        <f>IF(SUM(I326:I335)&gt;100,"－",SUM(I326:I335))</f>
        <v>99.999999999999986</v>
      </c>
      <c r="J336" s="49">
        <f>SUM(J326:J335)</f>
        <v>1709</v>
      </c>
      <c r="K336" s="6">
        <f>IF(SUM(K326:K335)&gt;100,"－",SUM(K326:K335))</f>
        <v>99.999999999999986</v>
      </c>
      <c r="L336" s="6">
        <f>IF(SUM(L326:L335)&gt;100,"－",SUM(L326:L335))</f>
        <v>100.00000000000003</v>
      </c>
    </row>
    <row r="337" spans="1:13" ht="15" customHeight="1">
      <c r="B337" s="48" t="s">
        <v>549</v>
      </c>
      <c r="C337" s="33"/>
      <c r="D337" s="50">
        <v>0.1229637355447858</v>
      </c>
      <c r="E337" s="35"/>
      <c r="F337" s="35"/>
      <c r="G337" s="50">
        <v>0.14185274233096695</v>
      </c>
      <c r="H337" s="35"/>
      <c r="I337" s="35"/>
      <c r="J337" s="50">
        <v>8.446279701511808E-2</v>
      </c>
      <c r="K337" s="35"/>
      <c r="L337" s="35"/>
    </row>
    <row r="338" spans="1:13" ht="15" customHeight="1">
      <c r="B338" s="48" t="s">
        <v>550</v>
      </c>
      <c r="C338" s="33"/>
      <c r="D338" s="50">
        <v>2.461234292338661</v>
      </c>
      <c r="E338" s="35"/>
      <c r="F338" s="35"/>
      <c r="G338" s="50">
        <v>2.4839006235245358</v>
      </c>
      <c r="H338" s="35"/>
      <c r="I338" s="35"/>
      <c r="J338" s="50">
        <v>2.418839755898468</v>
      </c>
      <c r="K338" s="35"/>
      <c r="L338" s="35"/>
    </row>
    <row r="339" spans="1:13" ht="15" customHeight="1">
      <c r="B339" s="48" t="s">
        <v>513</v>
      </c>
      <c r="C339" s="33"/>
      <c r="D339" s="50">
        <v>23.4375</v>
      </c>
      <c r="E339" s="35"/>
      <c r="F339" s="35"/>
      <c r="G339" s="50">
        <v>23.4375</v>
      </c>
      <c r="H339" s="35"/>
      <c r="I339" s="35"/>
      <c r="J339" s="50">
        <v>15.277777777777779</v>
      </c>
      <c r="K339" s="35"/>
      <c r="L339" s="35"/>
    </row>
    <row r="340" spans="1:13" ht="15" customHeight="1">
      <c r="B340" s="91"/>
      <c r="C340" s="70"/>
      <c r="D340" s="67"/>
      <c r="E340" s="15"/>
      <c r="F340" s="15"/>
      <c r="G340" s="15"/>
      <c r="H340" s="15"/>
      <c r="I340" s="15"/>
      <c r="J340" s="15"/>
      <c r="K340" s="15"/>
      <c r="L340" s="15"/>
      <c r="M340" s="55"/>
    </row>
    <row r="341" spans="1:13" ht="15" customHeight="1">
      <c r="A341" s="108" t="s">
        <v>482</v>
      </c>
      <c r="B341" s="24"/>
    </row>
    <row r="342" spans="1:13" ht="12" customHeight="1">
      <c r="A342" s="1" t="s">
        <v>555</v>
      </c>
      <c r="B342" s="91"/>
      <c r="C342" s="56"/>
      <c r="D342" s="56"/>
      <c r="E342" s="56"/>
      <c r="F342" s="56"/>
      <c r="G342" s="56"/>
      <c r="H342" s="57"/>
      <c r="I342" s="8"/>
      <c r="J342" s="8"/>
      <c r="L342" s="55"/>
    </row>
    <row r="343" spans="1:13" ht="22.5" customHeight="1">
      <c r="B343" s="41"/>
      <c r="C343" s="118"/>
      <c r="D343" s="31"/>
      <c r="E343" s="103" t="s">
        <v>5</v>
      </c>
      <c r="F343" s="33"/>
      <c r="G343" s="31"/>
      <c r="H343" s="103" t="s">
        <v>62</v>
      </c>
      <c r="I343" s="33"/>
      <c r="J343" s="31"/>
      <c r="K343" s="103" t="s">
        <v>820</v>
      </c>
      <c r="L343" s="33"/>
    </row>
    <row r="344" spans="1:13" ht="12" customHeight="1">
      <c r="B344" s="43"/>
      <c r="C344" s="119"/>
      <c r="D344" s="38" t="s">
        <v>2</v>
      </c>
      <c r="E344" s="38" t="s">
        <v>3</v>
      </c>
      <c r="F344" s="38" t="s">
        <v>551</v>
      </c>
      <c r="G344" s="38" t="s">
        <v>2</v>
      </c>
      <c r="H344" s="38" t="s">
        <v>3</v>
      </c>
      <c r="I344" s="38" t="s">
        <v>551</v>
      </c>
      <c r="J344" s="38" t="s">
        <v>2</v>
      </c>
      <c r="K344" s="38" t="s">
        <v>3</v>
      </c>
      <c r="L344" s="38" t="s">
        <v>551</v>
      </c>
    </row>
    <row r="345" spans="1:13" ht="15" customHeight="1">
      <c r="B345" s="44"/>
      <c r="C345" s="120"/>
      <c r="D345" s="46"/>
      <c r="E345" s="2">
        <f>D356</f>
        <v>5173</v>
      </c>
      <c r="F345" s="2">
        <f>E345-D355</f>
        <v>5158</v>
      </c>
      <c r="G345" s="46"/>
      <c r="H345" s="2">
        <f>G356</f>
        <v>3425</v>
      </c>
      <c r="I345" s="2">
        <f>H345-G355</f>
        <v>3422</v>
      </c>
      <c r="J345" s="46"/>
      <c r="K345" s="2">
        <f>J356</f>
        <v>1747</v>
      </c>
      <c r="L345" s="2">
        <f>K345-J355</f>
        <v>1735</v>
      </c>
    </row>
    <row r="346" spans="1:13" ht="15" customHeight="1">
      <c r="B346" s="43" t="s">
        <v>778</v>
      </c>
      <c r="D346" s="19">
        <v>3940</v>
      </c>
      <c r="E346" s="3">
        <f>D346/E345*100</f>
        <v>76.164701333848825</v>
      </c>
      <c r="F346" s="3">
        <f>D346/F345*100</f>
        <v>76.386196200077549</v>
      </c>
      <c r="G346" s="19">
        <v>2556</v>
      </c>
      <c r="H346" s="3">
        <f>G346/H345*100</f>
        <v>74.627737226277375</v>
      </c>
      <c r="I346" s="3">
        <f>G346/I345*100</f>
        <v>74.693161893629451</v>
      </c>
      <c r="J346" s="19">
        <v>1384</v>
      </c>
      <c r="K346" s="3">
        <f>J346/K345*100</f>
        <v>79.221522610188899</v>
      </c>
      <c r="L346" s="3">
        <f>J346/L345*100</f>
        <v>79.769452449567723</v>
      </c>
    </row>
    <row r="347" spans="1:13" ht="15" customHeight="1">
      <c r="B347" s="43" t="s">
        <v>341</v>
      </c>
      <c r="D347" s="20">
        <v>959</v>
      </c>
      <c r="E347" s="4">
        <f>D347/E345*100</f>
        <v>18.538565629228685</v>
      </c>
      <c r="F347" s="4">
        <f>D347/F345*100</f>
        <v>18.592477704536641</v>
      </c>
      <c r="G347" s="20">
        <v>667</v>
      </c>
      <c r="H347" s="4">
        <f>G347/H345*100</f>
        <v>19.474452554744527</v>
      </c>
      <c r="I347" s="4">
        <f>G347/I345*100</f>
        <v>19.491525423728813</v>
      </c>
      <c r="J347" s="20">
        <v>291</v>
      </c>
      <c r="K347" s="4">
        <f>J347/K345*100</f>
        <v>16.657126502575846</v>
      </c>
      <c r="L347" s="4">
        <f>J347/L345*100</f>
        <v>16.772334293948127</v>
      </c>
    </row>
    <row r="348" spans="1:13" ht="15" customHeight="1">
      <c r="B348" s="43" t="s">
        <v>342</v>
      </c>
      <c r="D348" s="20">
        <v>202</v>
      </c>
      <c r="E348" s="4">
        <f>D348/E345*100</f>
        <v>3.9048907790450413</v>
      </c>
      <c r="F348" s="4">
        <f>D348/F345*100</f>
        <v>3.9162466072120976</v>
      </c>
      <c r="G348" s="20">
        <v>158</v>
      </c>
      <c r="H348" s="4">
        <f>G348/H345*100</f>
        <v>4.6131386861313874</v>
      </c>
      <c r="I348" s="4">
        <f>G348/I345*100</f>
        <v>4.6171829339567507</v>
      </c>
      <c r="J348" s="20">
        <v>44</v>
      </c>
      <c r="K348" s="4">
        <f>J348/K345*100</f>
        <v>2.5186033199771036</v>
      </c>
      <c r="L348" s="4">
        <f>J348/L345*100</f>
        <v>2.5360230547550433</v>
      </c>
    </row>
    <row r="349" spans="1:13" ht="15" customHeight="1">
      <c r="B349" s="43" t="s">
        <v>343</v>
      </c>
      <c r="D349" s="20">
        <v>46</v>
      </c>
      <c r="E349" s="4">
        <f>D349/E345*100</f>
        <v>0.88923255364392029</v>
      </c>
      <c r="F349" s="4">
        <f>D349/F345*100</f>
        <v>0.89181853431562619</v>
      </c>
      <c r="G349" s="20">
        <v>32</v>
      </c>
      <c r="H349" s="4">
        <f>G349/H345*100</f>
        <v>0.93430656934306577</v>
      </c>
      <c r="I349" s="4">
        <f>G349/I345*100</f>
        <v>0.93512565751022791</v>
      </c>
      <c r="J349" s="20">
        <v>14</v>
      </c>
      <c r="K349" s="4">
        <f>J349/K345*100</f>
        <v>0.80137378362907852</v>
      </c>
      <c r="L349" s="4">
        <f>J349/L345*100</f>
        <v>0.80691642651296824</v>
      </c>
    </row>
    <row r="350" spans="1:13" ht="15" customHeight="1">
      <c r="B350" s="43" t="s">
        <v>344</v>
      </c>
      <c r="D350" s="20">
        <v>9</v>
      </c>
      <c r="E350" s="4">
        <f>D350/E345*100</f>
        <v>0.17398028223468007</v>
      </c>
      <c r="F350" s="4">
        <f>D350/F345*100</f>
        <v>0.17448623497479643</v>
      </c>
      <c r="G350" s="20">
        <v>7</v>
      </c>
      <c r="H350" s="4">
        <f>G350/H345*100</f>
        <v>0.20437956204379565</v>
      </c>
      <c r="I350" s="4">
        <f>G350/I345*100</f>
        <v>0.20455873758036236</v>
      </c>
      <c r="J350" s="20">
        <v>2</v>
      </c>
      <c r="K350" s="4">
        <f>J350/K345*100</f>
        <v>0.11448196908986834</v>
      </c>
      <c r="L350" s="4">
        <f>J350/L345*100</f>
        <v>0.11527377521613834</v>
      </c>
    </row>
    <row r="351" spans="1:13" ht="15" customHeight="1">
      <c r="B351" s="43" t="s">
        <v>345</v>
      </c>
      <c r="D351" s="20">
        <v>1</v>
      </c>
      <c r="E351" s="4">
        <f>D351/E345*100</f>
        <v>1.9331142470520007E-2</v>
      </c>
      <c r="F351" s="4">
        <f>D351/F345*100</f>
        <v>1.9387359441644048E-2</v>
      </c>
      <c r="G351" s="20">
        <v>1</v>
      </c>
      <c r="H351" s="4">
        <f>G351/H345*100</f>
        <v>2.9197080291970805E-2</v>
      </c>
      <c r="I351" s="4">
        <f>G351/I345*100</f>
        <v>2.9222676797194622E-2</v>
      </c>
      <c r="J351" s="20">
        <v>0</v>
      </c>
      <c r="K351" s="4">
        <f>J351/K345*100</f>
        <v>0</v>
      </c>
      <c r="L351" s="4">
        <f>J351/L345*100</f>
        <v>0</v>
      </c>
    </row>
    <row r="352" spans="1:13" ht="15" customHeight="1">
      <c r="B352" s="43" t="s">
        <v>263</v>
      </c>
      <c r="D352" s="20">
        <v>0</v>
      </c>
      <c r="E352" s="4">
        <f>D352/E345*100</f>
        <v>0</v>
      </c>
      <c r="F352" s="4">
        <f>D352/F345*100</f>
        <v>0</v>
      </c>
      <c r="G352" s="20">
        <v>0</v>
      </c>
      <c r="H352" s="4">
        <f>G352/H345*100</f>
        <v>0</v>
      </c>
      <c r="I352" s="4">
        <f>G352/I345*100</f>
        <v>0</v>
      </c>
      <c r="J352" s="20">
        <v>0</v>
      </c>
      <c r="K352" s="4">
        <f>J352/K345*100</f>
        <v>0</v>
      </c>
      <c r="L352" s="4">
        <f>J352/L345*100</f>
        <v>0</v>
      </c>
    </row>
    <row r="353" spans="1:12" ht="15" customHeight="1">
      <c r="B353" s="43" t="s">
        <v>258</v>
      </c>
      <c r="D353" s="20">
        <v>0</v>
      </c>
      <c r="E353" s="4">
        <f>D353/E345*100</f>
        <v>0</v>
      </c>
      <c r="F353" s="4">
        <f>D353/F345*100</f>
        <v>0</v>
      </c>
      <c r="G353" s="20">
        <v>0</v>
      </c>
      <c r="H353" s="4">
        <f>G353/H345*100</f>
        <v>0</v>
      </c>
      <c r="I353" s="4">
        <f>G353/I345*100</f>
        <v>0</v>
      </c>
      <c r="J353" s="20">
        <v>0</v>
      </c>
      <c r="K353" s="4">
        <f>J353/K345*100</f>
        <v>0</v>
      </c>
      <c r="L353" s="4">
        <f>J353/L345*100</f>
        <v>0</v>
      </c>
    </row>
    <row r="354" spans="1:12" ht="15" customHeight="1">
      <c r="B354" s="43" t="s">
        <v>346</v>
      </c>
      <c r="D354" s="20">
        <v>1</v>
      </c>
      <c r="E354" s="4">
        <f>D354/E345*100</f>
        <v>1.9331142470520007E-2</v>
      </c>
      <c r="F354" s="4">
        <f>D354/F345*100</f>
        <v>1.9387359441644048E-2</v>
      </c>
      <c r="G354" s="20">
        <v>1</v>
      </c>
      <c r="H354" s="4">
        <f>G354/H345*100</f>
        <v>2.9197080291970805E-2</v>
      </c>
      <c r="I354" s="4">
        <f>G354/I345*100</f>
        <v>2.9222676797194622E-2</v>
      </c>
      <c r="J354" s="20">
        <v>0</v>
      </c>
      <c r="K354" s="4">
        <f>J354/K345*100</f>
        <v>0</v>
      </c>
      <c r="L354" s="4">
        <f>J354/L345*100</f>
        <v>0</v>
      </c>
    </row>
    <row r="355" spans="1:12" ht="15" customHeight="1">
      <c r="B355" s="44" t="s">
        <v>508</v>
      </c>
      <c r="C355" s="45"/>
      <c r="D355" s="21">
        <v>15</v>
      </c>
      <c r="E355" s="5">
        <f>D355/E345*100</f>
        <v>0.28996713705780008</v>
      </c>
      <c r="F355" s="47" t="s">
        <v>819</v>
      </c>
      <c r="G355" s="21">
        <v>3</v>
      </c>
      <c r="H355" s="5">
        <f>G355/H345*100</f>
        <v>8.7591240875912399E-2</v>
      </c>
      <c r="I355" s="47" t="s">
        <v>819</v>
      </c>
      <c r="J355" s="21">
        <v>12</v>
      </c>
      <c r="K355" s="5">
        <f>J355/K345*100</f>
        <v>0.68689181453921011</v>
      </c>
      <c r="L355" s="47" t="s">
        <v>819</v>
      </c>
    </row>
    <row r="356" spans="1:12" ht="15" customHeight="1">
      <c r="B356" s="48" t="s">
        <v>1</v>
      </c>
      <c r="C356" s="33"/>
      <c r="D356" s="49">
        <f>SUM(D346:D355)</f>
        <v>5173</v>
      </c>
      <c r="E356" s="6">
        <f>IF(SUM(E346:E355)&gt;100,"－",SUM(E346:E355))</f>
        <v>100</v>
      </c>
      <c r="F356" s="6">
        <f>IF(SUM(F346:F355)&gt;100,"－",SUM(F346:F355))</f>
        <v>100</v>
      </c>
      <c r="G356" s="49">
        <f>SUM(G346:G355)</f>
        <v>3425</v>
      </c>
      <c r="H356" s="6">
        <f>IF(SUM(H346:H355)&gt;100,"－",SUM(H346:H355))</f>
        <v>100</v>
      </c>
      <c r="I356" s="6">
        <f>IF(SUM(I346:I355)&gt;100,"－",SUM(I346:I355))</f>
        <v>99.999999999999986</v>
      </c>
      <c r="J356" s="49">
        <f>SUM(J346:J355)</f>
        <v>1747</v>
      </c>
      <c r="K356" s="6">
        <f>IF(SUM(K346:K355)&gt;100,"－",SUM(K346:K355))</f>
        <v>100</v>
      </c>
      <c r="L356" s="6">
        <f>IF(SUM(L346:L355)&gt;100,"－",SUM(L346:L355))</f>
        <v>100</v>
      </c>
    </row>
    <row r="357" spans="1:12" ht="15" customHeight="1">
      <c r="B357" s="48" t="s">
        <v>549</v>
      </c>
      <c r="C357" s="33"/>
      <c r="D357" s="50">
        <v>0.30186118650639782</v>
      </c>
      <c r="E357" s="35"/>
      <c r="F357" s="35"/>
      <c r="G357" s="50">
        <v>0.32933956750438342</v>
      </c>
      <c r="H357" s="35"/>
      <c r="I357" s="35"/>
      <c r="J357" s="50">
        <v>0.24726224783861672</v>
      </c>
      <c r="K357" s="35"/>
      <c r="L357" s="35"/>
    </row>
    <row r="358" spans="1:12" ht="15" customHeight="1">
      <c r="B358" s="48" t="s">
        <v>550</v>
      </c>
      <c r="C358" s="33"/>
      <c r="D358" s="50">
        <v>1.2783251231527093</v>
      </c>
      <c r="E358" s="35"/>
      <c r="F358" s="35"/>
      <c r="G358" s="50">
        <v>1.3013856812933025</v>
      </c>
      <c r="H358" s="35"/>
      <c r="I358" s="35"/>
      <c r="J358" s="50">
        <v>1.2222222222222223</v>
      </c>
      <c r="K358" s="35"/>
      <c r="L358" s="35"/>
    </row>
    <row r="359" spans="1:12" ht="15" customHeight="1">
      <c r="B359" s="48" t="s">
        <v>513</v>
      </c>
      <c r="C359" s="33"/>
      <c r="D359" s="50">
        <v>15</v>
      </c>
      <c r="E359" s="35"/>
      <c r="F359" s="35"/>
      <c r="G359" s="50">
        <v>15</v>
      </c>
      <c r="H359" s="35"/>
      <c r="I359" s="35"/>
      <c r="J359" s="50">
        <v>4</v>
      </c>
      <c r="K359" s="35"/>
      <c r="L359" s="35"/>
    </row>
    <row r="360" spans="1:12" ht="13.5" customHeight="1">
      <c r="B360" s="91"/>
      <c r="C360" s="56"/>
      <c r="D360" s="34"/>
      <c r="E360" s="35"/>
      <c r="F360" s="35"/>
      <c r="G360" s="34"/>
      <c r="H360" s="35"/>
      <c r="I360" s="35"/>
      <c r="J360" s="34"/>
      <c r="K360" s="35"/>
      <c r="L360" s="35"/>
    </row>
    <row r="361" spans="1:12" ht="15" customHeight="1">
      <c r="A361" s="1" t="s">
        <v>555</v>
      </c>
      <c r="B361" s="91"/>
      <c r="C361" s="56"/>
      <c r="D361" s="56"/>
      <c r="E361" s="56"/>
      <c r="F361" s="56"/>
      <c r="G361" s="56"/>
      <c r="H361" s="57"/>
      <c r="I361" s="8"/>
      <c r="J361" s="8"/>
      <c r="L361" s="40" t="s">
        <v>469</v>
      </c>
    </row>
    <row r="362" spans="1:12" ht="12" customHeight="1">
      <c r="B362" s="41"/>
      <c r="C362" s="118"/>
      <c r="D362" s="31"/>
      <c r="E362" s="103" t="s">
        <v>5</v>
      </c>
      <c r="F362" s="33"/>
      <c r="G362" s="31"/>
      <c r="H362" s="103" t="s">
        <v>62</v>
      </c>
      <c r="I362" s="33"/>
      <c r="J362" s="31"/>
      <c r="K362" s="103" t="s">
        <v>820</v>
      </c>
      <c r="L362" s="33"/>
    </row>
    <row r="363" spans="1:12" ht="22.5" customHeight="1">
      <c r="B363" s="43"/>
      <c r="C363" s="119"/>
      <c r="D363" s="38" t="s">
        <v>2</v>
      </c>
      <c r="E363" s="38" t="s">
        <v>3</v>
      </c>
      <c r="F363" s="38" t="s">
        <v>551</v>
      </c>
      <c r="G363" s="38" t="s">
        <v>2</v>
      </c>
      <c r="H363" s="38" t="s">
        <v>3</v>
      </c>
      <c r="I363" s="38" t="s">
        <v>551</v>
      </c>
      <c r="J363" s="38" t="s">
        <v>2</v>
      </c>
      <c r="K363" s="38" t="s">
        <v>3</v>
      </c>
      <c r="L363" s="38" t="s">
        <v>551</v>
      </c>
    </row>
    <row r="364" spans="1:12" ht="12" customHeight="1">
      <c r="B364" s="44"/>
      <c r="C364" s="120"/>
      <c r="D364" s="46"/>
      <c r="E364" s="2">
        <f>D375</f>
        <v>5173</v>
      </c>
      <c r="F364" s="2">
        <f>E364-D374</f>
        <v>5103</v>
      </c>
      <c r="G364" s="46"/>
      <c r="H364" s="2">
        <f>G375</f>
        <v>3425</v>
      </c>
      <c r="I364" s="2">
        <f>H364-G374</f>
        <v>3415</v>
      </c>
      <c r="J364" s="46"/>
      <c r="K364" s="2">
        <f>J375</f>
        <v>1747</v>
      </c>
      <c r="L364" s="2">
        <f>K364-J374</f>
        <v>1687</v>
      </c>
    </row>
    <row r="365" spans="1:12" ht="15" customHeight="1">
      <c r="B365" s="43" t="s">
        <v>778</v>
      </c>
      <c r="D365" s="19">
        <v>3895</v>
      </c>
      <c r="E365" s="3">
        <f>D365/E364*100</f>
        <v>75.294799922675423</v>
      </c>
      <c r="F365" s="3">
        <f>D365/F364*100</f>
        <v>76.327650401724483</v>
      </c>
      <c r="G365" s="19">
        <v>2550</v>
      </c>
      <c r="H365" s="3">
        <f>G365/H364*100</f>
        <v>74.452554744525543</v>
      </c>
      <c r="I365" s="3">
        <f>G365/I364*100</f>
        <v>74.670571010248892</v>
      </c>
      <c r="J365" s="19">
        <v>1345</v>
      </c>
      <c r="K365" s="3">
        <f>J365/K364*100</f>
        <v>76.98912421293646</v>
      </c>
      <c r="L365" s="3">
        <f>J365/L364*100</f>
        <v>79.727326615293421</v>
      </c>
    </row>
    <row r="366" spans="1:12" ht="15" customHeight="1">
      <c r="B366" s="43" t="s">
        <v>341</v>
      </c>
      <c r="D366" s="20">
        <v>847</v>
      </c>
      <c r="E366" s="4">
        <f>D366/E364*100</f>
        <v>16.373477672530445</v>
      </c>
      <c r="F366" s="4">
        <f>D366/F364*100</f>
        <v>16.598079561042525</v>
      </c>
      <c r="G366" s="20">
        <v>612</v>
      </c>
      <c r="H366" s="4">
        <f>G366/H364*100</f>
        <v>17.868613138686133</v>
      </c>
      <c r="I366" s="4">
        <f>G366/I364*100</f>
        <v>17.920937042459737</v>
      </c>
      <c r="J366" s="20">
        <v>234</v>
      </c>
      <c r="K366" s="4">
        <f>J366/K364*100</f>
        <v>13.394390383514596</v>
      </c>
      <c r="L366" s="4">
        <f>J366/L364*100</f>
        <v>13.870776526378187</v>
      </c>
    </row>
    <row r="367" spans="1:12" ht="15" customHeight="1">
      <c r="B367" s="43" t="s">
        <v>342</v>
      </c>
      <c r="D367" s="20">
        <v>217</v>
      </c>
      <c r="E367" s="4">
        <f>D367/E364*100</f>
        <v>4.1948579161028423</v>
      </c>
      <c r="F367" s="4">
        <f>D367/F364*100</f>
        <v>4.252400548696845</v>
      </c>
      <c r="G367" s="20">
        <v>157</v>
      </c>
      <c r="H367" s="4">
        <f>G367/H364*100</f>
        <v>4.5839416058394162</v>
      </c>
      <c r="I367" s="4">
        <f>G367/I364*100</f>
        <v>4.5973645680819919</v>
      </c>
      <c r="J367" s="20">
        <v>60</v>
      </c>
      <c r="K367" s="4">
        <f>J367/K364*100</f>
        <v>3.4344590726960509</v>
      </c>
      <c r="L367" s="4">
        <f>J367/L364*100</f>
        <v>3.5566093657379962</v>
      </c>
    </row>
    <row r="368" spans="1:12" ht="15" customHeight="1">
      <c r="B368" s="43" t="s">
        <v>343</v>
      </c>
      <c r="D368" s="20">
        <v>69</v>
      </c>
      <c r="E368" s="4">
        <f>D368/E364*100</f>
        <v>1.3338488304658807</v>
      </c>
      <c r="F368" s="4">
        <f>D368/F364*100</f>
        <v>1.352145796590241</v>
      </c>
      <c r="G368" s="20">
        <v>42</v>
      </c>
      <c r="H368" s="4">
        <f>G368/H364*100</f>
        <v>1.2262773722627736</v>
      </c>
      <c r="I368" s="4">
        <f>G368/I364*100</f>
        <v>1.2298682284040996</v>
      </c>
      <c r="J368" s="20">
        <v>27</v>
      </c>
      <c r="K368" s="4">
        <f>J368/K364*100</f>
        <v>1.5455065827132226</v>
      </c>
      <c r="L368" s="4">
        <f>J368/L364*100</f>
        <v>1.6004742145820983</v>
      </c>
    </row>
    <row r="369" spans="1:13" ht="15" customHeight="1">
      <c r="B369" s="43" t="s">
        <v>344</v>
      </c>
      <c r="D369" s="20">
        <v>22</v>
      </c>
      <c r="E369" s="4">
        <f>D369/E364*100</f>
        <v>0.42528513435144022</v>
      </c>
      <c r="F369" s="4">
        <f>D369/F364*100</f>
        <v>0.43111894963746816</v>
      </c>
      <c r="G369" s="20">
        <v>14</v>
      </c>
      <c r="H369" s="4">
        <f>G369/H364*100</f>
        <v>0.4087591240875913</v>
      </c>
      <c r="I369" s="4">
        <f>G369/I364*100</f>
        <v>0.40995607613469986</v>
      </c>
      <c r="J369" s="20">
        <v>8</v>
      </c>
      <c r="K369" s="4">
        <f>J369/K364*100</f>
        <v>0.45792787635947335</v>
      </c>
      <c r="L369" s="4">
        <f>J369/L364*100</f>
        <v>0.47421458209839951</v>
      </c>
    </row>
    <row r="370" spans="1:13" ht="15" customHeight="1">
      <c r="B370" s="43" t="s">
        <v>345</v>
      </c>
      <c r="D370" s="20">
        <v>27</v>
      </c>
      <c r="E370" s="4">
        <f>D370/E364*100</f>
        <v>0.52194084670404017</v>
      </c>
      <c r="F370" s="4">
        <f>D370/F364*100</f>
        <v>0.52910052910052907</v>
      </c>
      <c r="G370" s="20">
        <v>21</v>
      </c>
      <c r="H370" s="4">
        <f>G370/H364*100</f>
        <v>0.61313868613138678</v>
      </c>
      <c r="I370" s="4">
        <f>G370/I364*100</f>
        <v>0.6149341142020498</v>
      </c>
      <c r="J370" s="20">
        <v>6</v>
      </c>
      <c r="K370" s="4">
        <f>J370/K364*100</f>
        <v>0.34344590726960506</v>
      </c>
      <c r="L370" s="4">
        <f>J370/L364*100</f>
        <v>0.35566093657379966</v>
      </c>
    </row>
    <row r="371" spans="1:13" ht="15" customHeight="1">
      <c r="B371" s="43" t="s">
        <v>263</v>
      </c>
      <c r="D371" s="20">
        <v>21</v>
      </c>
      <c r="E371" s="4">
        <f>D371/E364*100</f>
        <v>0.40595399188092013</v>
      </c>
      <c r="F371" s="4">
        <f>D371/F364*100</f>
        <v>0.41152263374485598</v>
      </c>
      <c r="G371" s="20">
        <v>14</v>
      </c>
      <c r="H371" s="4">
        <f>G371/H364*100</f>
        <v>0.4087591240875913</v>
      </c>
      <c r="I371" s="4">
        <f>G371/I364*100</f>
        <v>0.40995607613469986</v>
      </c>
      <c r="J371" s="20">
        <v>7</v>
      </c>
      <c r="K371" s="4">
        <f>J371/K364*100</f>
        <v>0.40068689181453926</v>
      </c>
      <c r="L371" s="4">
        <f>J371/L364*100</f>
        <v>0.41493775933609961</v>
      </c>
    </row>
    <row r="372" spans="1:13" ht="15" customHeight="1">
      <c r="B372" s="43" t="s">
        <v>258</v>
      </c>
      <c r="D372" s="20">
        <v>3</v>
      </c>
      <c r="E372" s="4">
        <f>D372/E364*100</f>
        <v>5.7993427411560029E-2</v>
      </c>
      <c r="F372" s="4">
        <f>D372/F364*100</f>
        <v>5.8788947677836566E-2</v>
      </c>
      <c r="G372" s="20">
        <v>3</v>
      </c>
      <c r="H372" s="4">
        <f>G372/H364*100</f>
        <v>8.7591240875912399E-2</v>
      </c>
      <c r="I372" s="4">
        <f>G372/I364*100</f>
        <v>8.7847730600292828E-2</v>
      </c>
      <c r="J372" s="20">
        <v>0</v>
      </c>
      <c r="K372" s="4">
        <f>J372/K364*100</f>
        <v>0</v>
      </c>
      <c r="L372" s="4">
        <f>J372/L364*100</f>
        <v>0</v>
      </c>
    </row>
    <row r="373" spans="1:13" ht="15" customHeight="1">
      <c r="B373" s="43" t="s">
        <v>346</v>
      </c>
      <c r="D373" s="20">
        <v>2</v>
      </c>
      <c r="E373" s="4">
        <f>D373/E364*100</f>
        <v>3.8662284941040015E-2</v>
      </c>
      <c r="F373" s="4">
        <f>D373/F364*100</f>
        <v>3.9192631785224377E-2</v>
      </c>
      <c r="G373" s="20">
        <v>2</v>
      </c>
      <c r="H373" s="4">
        <f>G373/H364*100</f>
        <v>5.8394160583941611E-2</v>
      </c>
      <c r="I373" s="4">
        <f>G373/I364*100</f>
        <v>5.8565153733528552E-2</v>
      </c>
      <c r="J373" s="20">
        <v>0</v>
      </c>
      <c r="K373" s="4">
        <f>J373/K364*100</f>
        <v>0</v>
      </c>
      <c r="L373" s="4">
        <f>J373/L364*100</f>
        <v>0</v>
      </c>
    </row>
    <row r="374" spans="1:13" ht="15" customHeight="1">
      <c r="B374" s="44" t="s">
        <v>484</v>
      </c>
      <c r="C374" s="45"/>
      <c r="D374" s="21">
        <v>70</v>
      </c>
      <c r="E374" s="5">
        <f>D374/E364*100</f>
        <v>1.3531799729364005</v>
      </c>
      <c r="F374" s="47" t="s">
        <v>819</v>
      </c>
      <c r="G374" s="21">
        <v>10</v>
      </c>
      <c r="H374" s="5">
        <f>G374/H364*100</f>
        <v>0.29197080291970801</v>
      </c>
      <c r="I374" s="47" t="s">
        <v>819</v>
      </c>
      <c r="J374" s="21">
        <v>60</v>
      </c>
      <c r="K374" s="5">
        <f>J374/K364*100</f>
        <v>3.4344590726960509</v>
      </c>
      <c r="L374" s="47" t="s">
        <v>819</v>
      </c>
    </row>
    <row r="375" spans="1:13" ht="15" customHeight="1">
      <c r="B375" s="48" t="s">
        <v>1</v>
      </c>
      <c r="C375" s="33"/>
      <c r="D375" s="49">
        <f>SUM(D365:D374)</f>
        <v>5173</v>
      </c>
      <c r="E375" s="6">
        <f>IF(SUM(E365:E374)&gt;100,"－",SUM(E365:E374))</f>
        <v>100</v>
      </c>
      <c r="F375" s="6">
        <f>IF(SUM(F365:F374)&gt;100,"－",SUM(F365:F374))</f>
        <v>100</v>
      </c>
      <c r="G375" s="49">
        <f>SUM(G365:G374)</f>
        <v>3425</v>
      </c>
      <c r="H375" s="6">
        <f>IF(SUM(H365:H374)&gt;100,"－",SUM(H365:H374))</f>
        <v>100</v>
      </c>
      <c r="I375" s="6">
        <f>IF(SUM(I365:I374)&gt;100,"－",SUM(I365:I374))</f>
        <v>99.999999999999986</v>
      </c>
      <c r="J375" s="49">
        <f>SUM(J365:J374)</f>
        <v>1747</v>
      </c>
      <c r="K375" s="6">
        <f>IF(SUM(K365:K374)&gt;100,"－",SUM(K365:K374))</f>
        <v>100.00000000000001</v>
      </c>
      <c r="L375" s="6">
        <f>IF(SUM(L365:L374)&gt;100,"－",SUM(L365:L374))</f>
        <v>99.999999999999986</v>
      </c>
    </row>
    <row r="376" spans="1:13" ht="15" customHeight="1">
      <c r="B376" s="48" t="s">
        <v>549</v>
      </c>
      <c r="C376" s="33"/>
      <c r="D376" s="50">
        <v>0.42361325806961403</v>
      </c>
      <c r="E376" s="35"/>
      <c r="F376" s="35"/>
      <c r="G376" s="50">
        <v>0.44579429047791891</v>
      </c>
      <c r="H376" s="35"/>
      <c r="I376" s="35"/>
      <c r="J376" s="50">
        <v>0.37862642094188881</v>
      </c>
      <c r="K376" s="35"/>
      <c r="L376" s="35"/>
    </row>
    <row r="377" spans="1:13" ht="15" customHeight="1">
      <c r="B377" s="48" t="s">
        <v>550</v>
      </c>
      <c r="C377" s="33"/>
      <c r="D377" s="50">
        <v>1.7894854767626163</v>
      </c>
      <c r="E377" s="35"/>
      <c r="F377" s="35"/>
      <c r="G377" s="50">
        <v>1.759985551424385</v>
      </c>
      <c r="H377" s="35"/>
      <c r="I377" s="35"/>
      <c r="J377" s="50">
        <v>1.867668924353703</v>
      </c>
      <c r="K377" s="35"/>
      <c r="L377" s="35"/>
    </row>
    <row r="378" spans="1:13" ht="15" customHeight="1">
      <c r="B378" s="48" t="s">
        <v>513</v>
      </c>
      <c r="C378" s="33"/>
      <c r="D378" s="50">
        <v>22.727272727272727</v>
      </c>
      <c r="E378" s="35"/>
      <c r="F378" s="35"/>
      <c r="G378" s="50">
        <v>22.727272727272727</v>
      </c>
      <c r="H378" s="35"/>
      <c r="I378" s="35"/>
      <c r="J378" s="50">
        <v>8.3333333333333321</v>
      </c>
      <c r="K378" s="35"/>
      <c r="L378" s="35"/>
    </row>
    <row r="379" spans="1:13" ht="15" customHeight="1">
      <c r="B379" s="91"/>
      <c r="C379" s="70"/>
      <c r="D379" s="67"/>
      <c r="E379" s="15"/>
      <c r="F379" s="15"/>
      <c r="G379" s="15"/>
      <c r="H379" s="15"/>
      <c r="I379" s="15"/>
      <c r="J379" s="15"/>
      <c r="K379" s="15"/>
      <c r="L379" s="15"/>
      <c r="M379" s="55"/>
    </row>
    <row r="380" spans="1:13" ht="15" customHeight="1">
      <c r="A380" s="108" t="s">
        <v>482</v>
      </c>
      <c r="B380" s="24"/>
    </row>
    <row r="381" spans="1:13" ht="12" customHeight="1">
      <c r="A381" s="1" t="s">
        <v>556</v>
      </c>
      <c r="B381" s="91"/>
      <c r="C381" s="56"/>
      <c r="D381" s="56"/>
      <c r="E381" s="56"/>
      <c r="F381" s="56"/>
      <c r="G381" s="56"/>
      <c r="H381" s="57"/>
      <c r="I381" s="8"/>
      <c r="J381" s="8"/>
      <c r="L381" s="55"/>
    </row>
    <row r="382" spans="1:13" ht="22.5" customHeight="1">
      <c r="B382" s="41"/>
      <c r="C382" s="118"/>
      <c r="D382" s="31"/>
      <c r="E382" s="103" t="s">
        <v>5</v>
      </c>
      <c r="F382" s="33"/>
      <c r="G382" s="31"/>
      <c r="H382" s="103" t="s">
        <v>62</v>
      </c>
      <c r="I382" s="33"/>
      <c r="J382" s="31"/>
      <c r="K382" s="103" t="s">
        <v>820</v>
      </c>
      <c r="L382" s="33"/>
    </row>
    <row r="383" spans="1:13" ht="12" customHeight="1">
      <c r="B383" s="43"/>
      <c r="C383" s="119"/>
      <c r="D383" s="38" t="s">
        <v>2</v>
      </c>
      <c r="E383" s="38" t="s">
        <v>3</v>
      </c>
      <c r="F383" s="38" t="s">
        <v>551</v>
      </c>
      <c r="G383" s="38" t="s">
        <v>2</v>
      </c>
      <c r="H383" s="38" t="s">
        <v>3</v>
      </c>
      <c r="I383" s="38" t="s">
        <v>551</v>
      </c>
      <c r="J383" s="38" t="s">
        <v>2</v>
      </c>
      <c r="K383" s="38" t="s">
        <v>3</v>
      </c>
      <c r="L383" s="38" t="s">
        <v>551</v>
      </c>
    </row>
    <row r="384" spans="1:13" ht="15" customHeight="1">
      <c r="B384" s="44"/>
      <c r="C384" s="120"/>
      <c r="D384" s="46"/>
      <c r="E384" s="2">
        <f>D395</f>
        <v>5210</v>
      </c>
      <c r="F384" s="2">
        <f>E384-D394</f>
        <v>5188</v>
      </c>
      <c r="G384" s="46"/>
      <c r="H384" s="2">
        <f>G395</f>
        <v>3446</v>
      </c>
      <c r="I384" s="2">
        <f>H384-G394</f>
        <v>3444</v>
      </c>
      <c r="J384" s="46"/>
      <c r="K384" s="2">
        <f>J395</f>
        <v>1763</v>
      </c>
      <c r="L384" s="2">
        <f>K384-J394</f>
        <v>1743</v>
      </c>
    </row>
    <row r="385" spans="1:12" ht="15" customHeight="1">
      <c r="B385" s="43" t="s">
        <v>778</v>
      </c>
      <c r="D385" s="19">
        <v>3383</v>
      </c>
      <c r="E385" s="3">
        <f>D385/E384*100</f>
        <v>64.932821497120912</v>
      </c>
      <c r="F385" s="3">
        <f>D385/F384*100</f>
        <v>65.208172706245179</v>
      </c>
      <c r="G385" s="19">
        <v>2192</v>
      </c>
      <c r="H385" s="3">
        <f>G385/H384*100</f>
        <v>63.609982588508416</v>
      </c>
      <c r="I385" s="3">
        <f>G385/I384*100</f>
        <v>63.646922183507549</v>
      </c>
      <c r="J385" s="19">
        <v>1190</v>
      </c>
      <c r="K385" s="3">
        <f>J385/K384*100</f>
        <v>67.498581962563804</v>
      </c>
      <c r="L385" s="3">
        <f>J385/L384*100</f>
        <v>68.273092369477922</v>
      </c>
    </row>
    <row r="386" spans="1:12" ht="15" customHeight="1">
      <c r="B386" s="43" t="s">
        <v>341</v>
      </c>
      <c r="D386" s="20">
        <v>1122</v>
      </c>
      <c r="E386" s="4">
        <f>D386/E384*100</f>
        <v>21.535508637236084</v>
      </c>
      <c r="F386" s="4">
        <f>D386/F384*100</f>
        <v>21.626831148804936</v>
      </c>
      <c r="G386" s="20">
        <v>756</v>
      </c>
      <c r="H386" s="4">
        <f>G386/H384*100</f>
        <v>21.938479396401625</v>
      </c>
      <c r="I386" s="4">
        <f>G386/I384*100</f>
        <v>21.951219512195124</v>
      </c>
      <c r="J386" s="20">
        <v>366</v>
      </c>
      <c r="K386" s="4">
        <f>J386/K384*100</f>
        <v>20.76006806579694</v>
      </c>
      <c r="L386" s="4">
        <f>J386/L384*100</f>
        <v>20.998278829604132</v>
      </c>
    </row>
    <row r="387" spans="1:12" ht="15" customHeight="1">
      <c r="B387" s="43" t="s">
        <v>342</v>
      </c>
      <c r="D387" s="20">
        <v>429</v>
      </c>
      <c r="E387" s="4">
        <f>D387/E384*100</f>
        <v>8.2341650671785036</v>
      </c>
      <c r="F387" s="4">
        <f>D387/F384*100</f>
        <v>8.2690824980724749</v>
      </c>
      <c r="G387" s="20">
        <v>306</v>
      </c>
      <c r="H387" s="4">
        <f>G387/H384*100</f>
        <v>8.8798607080673246</v>
      </c>
      <c r="I387" s="4">
        <f>G387/I384*100</f>
        <v>8.8850174216027877</v>
      </c>
      <c r="J387" s="20">
        <v>123</v>
      </c>
      <c r="K387" s="4">
        <f>J387/K384*100</f>
        <v>6.9767441860465116</v>
      </c>
      <c r="L387" s="4">
        <f>J387/L384*100</f>
        <v>7.056798623063683</v>
      </c>
    </row>
    <row r="388" spans="1:12" ht="15" customHeight="1">
      <c r="B388" s="43" t="s">
        <v>343</v>
      </c>
      <c r="D388" s="20">
        <v>141</v>
      </c>
      <c r="E388" s="4">
        <f>D388/E384*100</f>
        <v>2.7063339731285989</v>
      </c>
      <c r="F388" s="4">
        <f>D388/F384*100</f>
        <v>2.7178103315343103</v>
      </c>
      <c r="G388" s="20">
        <v>99</v>
      </c>
      <c r="H388" s="4">
        <f>G388/H384*100</f>
        <v>2.8728961114335463</v>
      </c>
      <c r="I388" s="4">
        <f>G388/I384*100</f>
        <v>2.8745644599303137</v>
      </c>
      <c r="J388" s="20">
        <v>42</v>
      </c>
      <c r="K388" s="4">
        <f>J388/K384*100</f>
        <v>2.3823028927963699</v>
      </c>
      <c r="L388" s="4">
        <f>J388/L384*100</f>
        <v>2.4096385542168677</v>
      </c>
    </row>
    <row r="389" spans="1:12" ht="15" customHeight="1">
      <c r="B389" s="43" t="s">
        <v>344</v>
      </c>
      <c r="D389" s="20">
        <v>55</v>
      </c>
      <c r="E389" s="4">
        <f>D389/E384*100</f>
        <v>1.0556621880998081</v>
      </c>
      <c r="F389" s="4">
        <f>D389/F384*100</f>
        <v>1.0601387818041634</v>
      </c>
      <c r="G389" s="20">
        <v>44</v>
      </c>
      <c r="H389" s="4">
        <f>G389/H384*100</f>
        <v>1.2768427161926872</v>
      </c>
      <c r="I389" s="4">
        <f>G389/I384*100</f>
        <v>1.2775842044134729</v>
      </c>
      <c r="J389" s="20">
        <v>11</v>
      </c>
      <c r="K389" s="4">
        <f>J389/K384*100</f>
        <v>0.62393647192285884</v>
      </c>
      <c r="L389" s="4">
        <f>J389/L384*100</f>
        <v>0.63109581181870344</v>
      </c>
    </row>
    <row r="390" spans="1:12" ht="15" customHeight="1">
      <c r="B390" s="43" t="s">
        <v>345</v>
      </c>
      <c r="D390" s="20">
        <v>24</v>
      </c>
      <c r="E390" s="4">
        <f>D390/E384*100</f>
        <v>0.46065259117082535</v>
      </c>
      <c r="F390" s="4">
        <f>D390/F384*100</f>
        <v>0.4626060138781804</v>
      </c>
      <c r="G390" s="20">
        <v>22</v>
      </c>
      <c r="H390" s="4">
        <f>G390/H384*100</f>
        <v>0.63842135809634359</v>
      </c>
      <c r="I390" s="4">
        <f>G390/I384*100</f>
        <v>0.63879210220673643</v>
      </c>
      <c r="J390" s="20">
        <v>2</v>
      </c>
      <c r="K390" s="4">
        <f>J390/K384*100</f>
        <v>0.11344299489506524</v>
      </c>
      <c r="L390" s="4">
        <f>J390/L384*100</f>
        <v>0.11474469305794606</v>
      </c>
    </row>
    <row r="391" spans="1:12" ht="15" customHeight="1">
      <c r="B391" s="43" t="s">
        <v>263</v>
      </c>
      <c r="D391" s="20">
        <v>30</v>
      </c>
      <c r="E391" s="4">
        <f>D391/E384*100</f>
        <v>0.57581573896353166</v>
      </c>
      <c r="F391" s="4">
        <f>D391/F384*100</f>
        <v>0.57825751734772546</v>
      </c>
      <c r="G391" s="20">
        <v>21</v>
      </c>
      <c r="H391" s="4">
        <f>G391/H384*100</f>
        <v>0.60940220545560064</v>
      </c>
      <c r="I391" s="4">
        <f>G391/I384*100</f>
        <v>0.6097560975609756</v>
      </c>
      <c r="J391" s="20">
        <v>9</v>
      </c>
      <c r="K391" s="4">
        <f>J391/K384*100</f>
        <v>0.51049347702779357</v>
      </c>
      <c r="L391" s="4">
        <f>J391/L384*100</f>
        <v>0.51635111876075734</v>
      </c>
    </row>
    <row r="392" spans="1:12" ht="15" customHeight="1">
      <c r="B392" s="43" t="s">
        <v>258</v>
      </c>
      <c r="D392" s="20">
        <v>1</v>
      </c>
      <c r="E392" s="4">
        <f>D392/E384*100</f>
        <v>1.9193857965451058E-2</v>
      </c>
      <c r="F392" s="4">
        <f>D392/F384*100</f>
        <v>1.9275250578257516E-2</v>
      </c>
      <c r="G392" s="20">
        <v>1</v>
      </c>
      <c r="H392" s="4">
        <f>G392/H384*100</f>
        <v>2.9019152640742889E-2</v>
      </c>
      <c r="I392" s="4">
        <f>G392/I384*100</f>
        <v>2.9036004645760744E-2</v>
      </c>
      <c r="J392" s="20">
        <v>0</v>
      </c>
      <c r="K392" s="4">
        <f>J392/K384*100</f>
        <v>0</v>
      </c>
      <c r="L392" s="4">
        <f>J392/L384*100</f>
        <v>0</v>
      </c>
    </row>
    <row r="393" spans="1:12" ht="15" customHeight="1">
      <c r="B393" s="43" t="s">
        <v>346</v>
      </c>
      <c r="D393" s="20">
        <v>3</v>
      </c>
      <c r="E393" s="4">
        <f>D393/E384*100</f>
        <v>5.7581573896353169E-2</v>
      </c>
      <c r="F393" s="4">
        <f>D393/F384*100</f>
        <v>5.782575173477255E-2</v>
      </c>
      <c r="G393" s="20">
        <v>3</v>
      </c>
      <c r="H393" s="4">
        <f>G393/H384*100</f>
        <v>8.7057457922228673E-2</v>
      </c>
      <c r="I393" s="4">
        <f>G393/I384*100</f>
        <v>8.7108013937282236E-2</v>
      </c>
      <c r="J393" s="20">
        <v>0</v>
      </c>
      <c r="K393" s="4">
        <f>J393/K384*100</f>
        <v>0</v>
      </c>
      <c r="L393" s="4">
        <f>J393/L384*100</f>
        <v>0</v>
      </c>
    </row>
    <row r="394" spans="1:12" ht="15" customHeight="1">
      <c r="B394" s="44" t="s">
        <v>508</v>
      </c>
      <c r="C394" s="45"/>
      <c r="D394" s="21">
        <v>22</v>
      </c>
      <c r="E394" s="5">
        <f>D394/E384*100</f>
        <v>0.42226487523992323</v>
      </c>
      <c r="F394" s="47" t="s">
        <v>819</v>
      </c>
      <c r="G394" s="21">
        <v>2</v>
      </c>
      <c r="H394" s="5">
        <f>G394/H384*100</f>
        <v>5.8038305281485777E-2</v>
      </c>
      <c r="I394" s="47" t="s">
        <v>819</v>
      </c>
      <c r="J394" s="21">
        <v>20</v>
      </c>
      <c r="K394" s="5">
        <f>J394/K384*100</f>
        <v>1.1344299489506522</v>
      </c>
      <c r="L394" s="47" t="s">
        <v>819</v>
      </c>
    </row>
    <row r="395" spans="1:12" ht="15" customHeight="1">
      <c r="B395" s="48" t="s">
        <v>1</v>
      </c>
      <c r="C395" s="33"/>
      <c r="D395" s="49">
        <f>SUM(D385:D394)</f>
        <v>5210</v>
      </c>
      <c r="E395" s="6">
        <f>IF(SUM(E385:E394)&gt;100,"－",SUM(E385:E394))</f>
        <v>99.999999999999972</v>
      </c>
      <c r="F395" s="6">
        <f>IF(SUM(F385:F394)&gt;100,"－",SUM(F385:F394))</f>
        <v>100.00000000000001</v>
      </c>
      <c r="G395" s="49">
        <f>SUM(G385:G394)</f>
        <v>3446</v>
      </c>
      <c r="H395" s="6">
        <f>IF(SUM(H385:H394)&gt;100,"－",SUM(H385:H394))</f>
        <v>99.999999999999986</v>
      </c>
      <c r="I395" s="6">
        <f>IF(SUM(I385:I394)&gt;100,"－",SUM(I385:I394))</f>
        <v>100</v>
      </c>
      <c r="J395" s="49">
        <f>SUM(J385:J394)</f>
        <v>1763</v>
      </c>
      <c r="K395" s="6">
        <f>IF(SUM(K385:K394)&gt;100,"－",SUM(K385:K394))</f>
        <v>100.00000000000001</v>
      </c>
      <c r="L395" s="6">
        <f>IF(SUM(L385:L394)&gt;100,"－",SUM(L385:L394))</f>
        <v>100.00000000000001</v>
      </c>
    </row>
    <row r="396" spans="1:12" ht="15" customHeight="1">
      <c r="B396" s="48" t="s">
        <v>549</v>
      </c>
      <c r="C396" s="33"/>
      <c r="D396" s="50">
        <v>0.58134155744024674</v>
      </c>
      <c r="E396" s="35"/>
      <c r="F396" s="35"/>
      <c r="G396" s="50">
        <v>0.62891986062717775</v>
      </c>
      <c r="H396" s="35"/>
      <c r="I396" s="35"/>
      <c r="J396" s="50">
        <v>0.48766494549627082</v>
      </c>
      <c r="K396" s="35"/>
      <c r="L396" s="35"/>
    </row>
    <row r="397" spans="1:12" ht="15" customHeight="1">
      <c r="B397" s="48" t="s">
        <v>550</v>
      </c>
      <c r="C397" s="33"/>
      <c r="D397" s="50">
        <v>1.6709141274238226</v>
      </c>
      <c r="E397" s="35"/>
      <c r="F397" s="35"/>
      <c r="G397" s="50">
        <v>1.7300319488817892</v>
      </c>
      <c r="H397" s="35"/>
      <c r="I397" s="35"/>
      <c r="J397" s="50">
        <v>1.5370705244122966</v>
      </c>
      <c r="K397" s="35"/>
      <c r="L397" s="35"/>
    </row>
    <row r="398" spans="1:12" ht="15" customHeight="1">
      <c r="B398" s="48" t="s">
        <v>513</v>
      </c>
      <c r="C398" s="33"/>
      <c r="D398" s="50">
        <v>30</v>
      </c>
      <c r="E398" s="35"/>
      <c r="F398" s="35"/>
      <c r="G398" s="50">
        <v>30</v>
      </c>
      <c r="H398" s="35"/>
      <c r="I398" s="35"/>
      <c r="J398" s="50">
        <v>8</v>
      </c>
      <c r="K398" s="35"/>
      <c r="L398" s="35"/>
    </row>
    <row r="399" spans="1:12" ht="13.5" customHeight="1">
      <c r="B399" s="91"/>
      <c r="C399" s="56"/>
      <c r="D399" s="34"/>
      <c r="E399" s="35"/>
      <c r="F399" s="35"/>
      <c r="G399" s="34"/>
      <c r="H399" s="35"/>
      <c r="I399" s="35"/>
      <c r="J399" s="34"/>
      <c r="K399" s="35"/>
      <c r="L399" s="35"/>
    </row>
    <row r="400" spans="1:12" ht="15" customHeight="1">
      <c r="A400" s="1" t="s">
        <v>556</v>
      </c>
      <c r="B400" s="91"/>
      <c r="C400" s="56"/>
      <c r="D400" s="56"/>
      <c r="E400" s="56"/>
      <c r="F400" s="56"/>
      <c r="G400" s="56"/>
      <c r="H400" s="57"/>
      <c r="I400" s="8"/>
      <c r="J400" s="8"/>
      <c r="L400" s="40" t="s">
        <v>469</v>
      </c>
    </row>
    <row r="401" spans="2:12" ht="12" customHeight="1">
      <c r="B401" s="41"/>
      <c r="C401" s="118"/>
      <c r="D401" s="31"/>
      <c r="E401" s="103" t="s">
        <v>5</v>
      </c>
      <c r="F401" s="33"/>
      <c r="G401" s="31"/>
      <c r="H401" s="103" t="s">
        <v>62</v>
      </c>
      <c r="I401" s="33"/>
      <c r="J401" s="31"/>
      <c r="K401" s="103" t="s">
        <v>820</v>
      </c>
      <c r="L401" s="33"/>
    </row>
    <row r="402" spans="2:12" ht="22.5" customHeight="1">
      <c r="B402" s="43"/>
      <c r="C402" s="119"/>
      <c r="D402" s="38" t="s">
        <v>2</v>
      </c>
      <c r="E402" s="38" t="s">
        <v>3</v>
      </c>
      <c r="F402" s="38" t="s">
        <v>551</v>
      </c>
      <c r="G402" s="38" t="s">
        <v>2</v>
      </c>
      <c r="H402" s="38" t="s">
        <v>3</v>
      </c>
      <c r="I402" s="38" t="s">
        <v>551</v>
      </c>
      <c r="J402" s="38" t="s">
        <v>2</v>
      </c>
      <c r="K402" s="38" t="s">
        <v>3</v>
      </c>
      <c r="L402" s="38" t="s">
        <v>551</v>
      </c>
    </row>
    <row r="403" spans="2:12" ht="12" customHeight="1">
      <c r="B403" s="44"/>
      <c r="C403" s="120"/>
      <c r="D403" s="46"/>
      <c r="E403" s="2">
        <f>D414</f>
        <v>5210</v>
      </c>
      <c r="F403" s="2">
        <f>E403-D413</f>
        <v>5129</v>
      </c>
      <c r="G403" s="46"/>
      <c r="H403" s="2">
        <f>G414</f>
        <v>3446</v>
      </c>
      <c r="I403" s="2">
        <f>H403-G413</f>
        <v>3437</v>
      </c>
      <c r="J403" s="46"/>
      <c r="K403" s="2">
        <f>J414</f>
        <v>1763</v>
      </c>
      <c r="L403" s="2">
        <f>K403-J413</f>
        <v>1691</v>
      </c>
    </row>
    <row r="404" spans="2:12" ht="15" customHeight="1">
      <c r="B404" s="43" t="s">
        <v>778</v>
      </c>
      <c r="D404" s="19">
        <v>3351</v>
      </c>
      <c r="E404" s="3">
        <f>D404/E403*100</f>
        <v>64.31861804222649</v>
      </c>
      <c r="F404" s="3">
        <f>D404/F403*100</f>
        <v>65.334373172158308</v>
      </c>
      <c r="G404" s="19">
        <v>2188</v>
      </c>
      <c r="H404" s="3">
        <f>G404/H403*100</f>
        <v>63.493905977945445</v>
      </c>
      <c r="I404" s="3">
        <f>G404/I403*100</f>
        <v>63.660168751818446</v>
      </c>
      <c r="J404" s="19">
        <v>1162</v>
      </c>
      <c r="K404" s="3">
        <f>J404/K403*100</f>
        <v>65.910380034032897</v>
      </c>
      <c r="L404" s="3">
        <f>J404/L403*100</f>
        <v>68.716735659373157</v>
      </c>
    </row>
    <row r="405" spans="2:12" ht="15" customHeight="1">
      <c r="B405" s="43" t="s">
        <v>341</v>
      </c>
      <c r="D405" s="20">
        <v>1023</v>
      </c>
      <c r="E405" s="4">
        <f>D405/E403*100</f>
        <v>19.635316698656428</v>
      </c>
      <c r="F405" s="4">
        <f>D405/F403*100</f>
        <v>19.945408461688437</v>
      </c>
      <c r="G405" s="20">
        <v>760</v>
      </c>
      <c r="H405" s="4">
        <f>G405/H403*100</f>
        <v>22.054556006964596</v>
      </c>
      <c r="I405" s="4">
        <f>G405/I403*100</f>
        <v>22.11230724469014</v>
      </c>
      <c r="J405" s="20">
        <v>263</v>
      </c>
      <c r="K405" s="4">
        <f>J405/K403*100</f>
        <v>14.917753828701077</v>
      </c>
      <c r="L405" s="4">
        <f>J405/L403*100</f>
        <v>15.552927261975164</v>
      </c>
    </row>
    <row r="406" spans="2:12" ht="15" customHeight="1">
      <c r="B406" s="43" t="s">
        <v>342</v>
      </c>
      <c r="D406" s="20">
        <v>352</v>
      </c>
      <c r="E406" s="4">
        <f>D406/E403*100</f>
        <v>6.7562380038387717</v>
      </c>
      <c r="F406" s="4">
        <f>D406/F403*100</f>
        <v>6.8629362448820439</v>
      </c>
      <c r="G406" s="20">
        <v>219</v>
      </c>
      <c r="H406" s="4">
        <f>G406/H403*100</f>
        <v>6.3551944283226929</v>
      </c>
      <c r="I406" s="4">
        <f>G406/I403*100</f>
        <v>6.371835903404131</v>
      </c>
      <c r="J406" s="20">
        <v>133</v>
      </c>
      <c r="K406" s="4">
        <f>J406/K403*100</f>
        <v>7.5439591605218377</v>
      </c>
      <c r="L406" s="4">
        <f>J406/L403*100</f>
        <v>7.8651685393258424</v>
      </c>
    </row>
    <row r="407" spans="2:12" ht="15" customHeight="1">
      <c r="B407" s="43" t="s">
        <v>343</v>
      </c>
      <c r="D407" s="20">
        <v>163</v>
      </c>
      <c r="E407" s="4">
        <f>D407/E403*100</f>
        <v>3.1285988483685219</v>
      </c>
      <c r="F407" s="4">
        <f>D407/F403*100</f>
        <v>3.1780074088516281</v>
      </c>
      <c r="G407" s="20">
        <v>107</v>
      </c>
      <c r="H407" s="4">
        <f>G407/H403*100</f>
        <v>3.1050493325594895</v>
      </c>
      <c r="I407" s="4">
        <f>G407/I403*100</f>
        <v>3.1131800989234799</v>
      </c>
      <c r="J407" s="20">
        <v>56</v>
      </c>
      <c r="K407" s="4">
        <f>J407/K403*100</f>
        <v>3.176403857061826</v>
      </c>
      <c r="L407" s="4">
        <f>J407/L403*100</f>
        <v>3.3116499112950919</v>
      </c>
    </row>
    <row r="408" spans="2:12" ht="15" customHeight="1">
      <c r="B408" s="43" t="s">
        <v>344</v>
      </c>
      <c r="D408" s="20">
        <v>66</v>
      </c>
      <c r="E408" s="4">
        <f>D408/E403*100</f>
        <v>1.2667946257197698</v>
      </c>
      <c r="F408" s="4">
        <f>D408/F403*100</f>
        <v>1.2868005459153831</v>
      </c>
      <c r="G408" s="20">
        <v>52</v>
      </c>
      <c r="H408" s="4">
        <f>G408/H403*100</f>
        <v>1.5089959373186304</v>
      </c>
      <c r="I408" s="4">
        <f>G408/I403*100</f>
        <v>1.5129473377945883</v>
      </c>
      <c r="J408" s="20">
        <v>14</v>
      </c>
      <c r="K408" s="4">
        <f>J408/K403*100</f>
        <v>0.79410096426545651</v>
      </c>
      <c r="L408" s="4">
        <f>J408/L403*100</f>
        <v>0.82791247782377297</v>
      </c>
    </row>
    <row r="409" spans="2:12" ht="15" customHeight="1">
      <c r="B409" s="43" t="s">
        <v>345</v>
      </c>
      <c r="D409" s="20">
        <v>85</v>
      </c>
      <c r="E409" s="4">
        <f>D409/E403*100</f>
        <v>1.6314779270633395</v>
      </c>
      <c r="F409" s="4">
        <f>D409/F403*100</f>
        <v>1.6572431273152661</v>
      </c>
      <c r="G409" s="20">
        <v>55</v>
      </c>
      <c r="H409" s="4">
        <f>G409/H403*100</f>
        <v>1.5960533952408589</v>
      </c>
      <c r="I409" s="4">
        <f>G409/I403*100</f>
        <v>1.6002327611288916</v>
      </c>
      <c r="J409" s="20">
        <v>30</v>
      </c>
      <c r="K409" s="4">
        <f>J409/K403*100</f>
        <v>1.7016449234259785</v>
      </c>
      <c r="L409" s="4">
        <f>J409/L403*100</f>
        <v>1.7740981667652276</v>
      </c>
    </row>
    <row r="410" spans="2:12" ht="15" customHeight="1">
      <c r="B410" s="43" t="s">
        <v>263</v>
      </c>
      <c r="D410" s="20">
        <v>65</v>
      </c>
      <c r="E410" s="4">
        <f>D410/E403*100</f>
        <v>1.2476007677543186</v>
      </c>
      <c r="F410" s="4">
        <f>D410/F403*100</f>
        <v>1.2673035679469682</v>
      </c>
      <c r="G410" s="20">
        <v>44</v>
      </c>
      <c r="H410" s="4">
        <f>G410/H403*100</f>
        <v>1.2768427161926872</v>
      </c>
      <c r="I410" s="4">
        <f>G410/I403*100</f>
        <v>1.2801862089031133</v>
      </c>
      <c r="J410" s="20">
        <v>21</v>
      </c>
      <c r="K410" s="4">
        <f>J410/K403*100</f>
        <v>1.1911514463981849</v>
      </c>
      <c r="L410" s="4">
        <f>J410/L403*100</f>
        <v>1.2418687167356592</v>
      </c>
    </row>
    <row r="411" spans="2:12" ht="15" customHeight="1">
      <c r="B411" s="43" t="s">
        <v>258</v>
      </c>
      <c r="D411" s="20">
        <v>17</v>
      </c>
      <c r="E411" s="4">
        <f>D411/E403*100</f>
        <v>0.32629558541266795</v>
      </c>
      <c r="F411" s="4">
        <f>D411/F403*100</f>
        <v>0.3314486254630532</v>
      </c>
      <c r="G411" s="20">
        <v>9</v>
      </c>
      <c r="H411" s="4">
        <f>G411/H403*100</f>
        <v>0.26117237376668601</v>
      </c>
      <c r="I411" s="4">
        <f>G411/I403*100</f>
        <v>0.26185627000290951</v>
      </c>
      <c r="J411" s="20">
        <v>8</v>
      </c>
      <c r="K411" s="4">
        <f>J411/K403*100</f>
        <v>0.45377197958026094</v>
      </c>
      <c r="L411" s="4">
        <f>J411/L403*100</f>
        <v>0.47309284447072741</v>
      </c>
    </row>
    <row r="412" spans="2:12" ht="15" customHeight="1">
      <c r="B412" s="43" t="s">
        <v>346</v>
      </c>
      <c r="D412" s="20">
        <v>7</v>
      </c>
      <c r="E412" s="4">
        <f>D412/E403*100</f>
        <v>0.1343570057581574</v>
      </c>
      <c r="F412" s="4">
        <f>D412/F403*100</f>
        <v>0.13647884577890426</v>
      </c>
      <c r="G412" s="20">
        <v>3</v>
      </c>
      <c r="H412" s="4">
        <f>G412/H403*100</f>
        <v>8.7057457922228673E-2</v>
      </c>
      <c r="I412" s="4">
        <f>G412/I403*100</f>
        <v>8.7285423334303169E-2</v>
      </c>
      <c r="J412" s="20">
        <v>4</v>
      </c>
      <c r="K412" s="4">
        <f>J412/K403*100</f>
        <v>0.22688598979013047</v>
      </c>
      <c r="L412" s="4">
        <f>J412/L403*100</f>
        <v>0.23654642223536371</v>
      </c>
    </row>
    <row r="413" spans="2:12" ht="15" customHeight="1">
      <c r="B413" s="44" t="s">
        <v>484</v>
      </c>
      <c r="C413" s="45"/>
      <c r="D413" s="21">
        <v>81</v>
      </c>
      <c r="E413" s="5">
        <f>D413/E403*100</f>
        <v>1.5547024952015356</v>
      </c>
      <c r="F413" s="47" t="s">
        <v>819</v>
      </c>
      <c r="G413" s="21">
        <v>9</v>
      </c>
      <c r="H413" s="5">
        <f>G413/H403*100</f>
        <v>0.26117237376668601</v>
      </c>
      <c r="I413" s="47" t="s">
        <v>819</v>
      </c>
      <c r="J413" s="21">
        <v>72</v>
      </c>
      <c r="K413" s="5">
        <f>J413/K403*100</f>
        <v>4.0839478162223486</v>
      </c>
      <c r="L413" s="47" t="s">
        <v>819</v>
      </c>
    </row>
    <row r="414" spans="2:12" ht="15" customHeight="1">
      <c r="B414" s="48" t="s">
        <v>1</v>
      </c>
      <c r="C414" s="33"/>
      <c r="D414" s="49">
        <f>SUM(D404:D413)</f>
        <v>5210</v>
      </c>
      <c r="E414" s="6">
        <f>IF(SUM(E404:E413)&gt;100,"－",SUM(E404:E413))</f>
        <v>100.00000000000001</v>
      </c>
      <c r="F414" s="6">
        <f>IF(SUM(F404:F413)&gt;100,"－",SUM(F404:F413))</f>
        <v>100</v>
      </c>
      <c r="G414" s="49">
        <f>SUM(G404:G413)</f>
        <v>3446</v>
      </c>
      <c r="H414" s="6">
        <f>IF(SUM(H404:H413)&gt;100,"－",SUM(H404:H413))</f>
        <v>99.999999999999986</v>
      </c>
      <c r="I414" s="6">
        <f>IF(SUM(I404:I413)&gt;100,"－",SUM(I404:I413))</f>
        <v>100.00000000000001</v>
      </c>
      <c r="J414" s="49">
        <f>SUM(J404:J413)</f>
        <v>1763</v>
      </c>
      <c r="K414" s="6">
        <f>IF(SUM(K404:K413)&gt;100,"－",SUM(K404:K413))</f>
        <v>100</v>
      </c>
      <c r="L414" s="6">
        <f>IF(SUM(L404:L413)&gt;100,"－",SUM(L404:L413))</f>
        <v>100</v>
      </c>
    </row>
    <row r="415" spans="2:12" ht="15" customHeight="1">
      <c r="B415" s="48" t="s">
        <v>549</v>
      </c>
      <c r="C415" s="33"/>
      <c r="D415" s="50">
        <v>0.80590570860892041</v>
      </c>
      <c r="E415" s="35"/>
      <c r="F415" s="35"/>
      <c r="G415" s="50">
        <v>0.80387022561149613</v>
      </c>
      <c r="H415" s="35"/>
      <c r="I415" s="35"/>
      <c r="J415" s="50">
        <v>0.8105194642391691</v>
      </c>
      <c r="K415" s="35"/>
      <c r="L415" s="35"/>
    </row>
    <row r="416" spans="2:12" ht="15" customHeight="1">
      <c r="B416" s="48" t="s">
        <v>550</v>
      </c>
      <c r="C416" s="33"/>
      <c r="D416" s="50">
        <v>2.3247977387261827</v>
      </c>
      <c r="E416" s="35"/>
      <c r="F416" s="35"/>
      <c r="G416" s="50">
        <v>2.21209124533764</v>
      </c>
      <c r="H416" s="35"/>
      <c r="I416" s="35"/>
      <c r="J416" s="50">
        <v>2.5909043743448676</v>
      </c>
      <c r="K416" s="35"/>
      <c r="L416" s="35"/>
    </row>
    <row r="417" spans="1:13" ht="15" customHeight="1">
      <c r="B417" s="48" t="s">
        <v>513</v>
      </c>
      <c r="C417" s="33"/>
      <c r="D417" s="50">
        <v>25</v>
      </c>
      <c r="E417" s="35"/>
      <c r="F417" s="35"/>
      <c r="G417" s="50">
        <v>20</v>
      </c>
      <c r="H417" s="35"/>
      <c r="I417" s="35"/>
      <c r="J417" s="50">
        <v>25</v>
      </c>
      <c r="K417" s="35"/>
      <c r="L417" s="35"/>
    </row>
    <row r="418" spans="1:13" ht="15" customHeight="1">
      <c r="B418" s="91"/>
      <c r="C418" s="70"/>
      <c r="D418" s="67"/>
      <c r="E418" s="15"/>
      <c r="F418" s="15"/>
      <c r="G418" s="15"/>
      <c r="H418" s="15"/>
      <c r="I418" s="15"/>
      <c r="J418" s="15"/>
      <c r="K418" s="15"/>
      <c r="L418" s="15"/>
      <c r="M418" s="55"/>
    </row>
    <row r="419" spans="1:13" ht="15" customHeight="1">
      <c r="A419" s="108" t="s">
        <v>482</v>
      </c>
      <c r="B419" s="24"/>
    </row>
    <row r="420" spans="1:13" ht="12" customHeight="1">
      <c r="A420" s="1" t="s">
        <v>557</v>
      </c>
      <c r="B420" s="91"/>
      <c r="C420" s="56"/>
      <c r="D420" s="56"/>
      <c r="E420" s="56"/>
      <c r="F420" s="56"/>
      <c r="G420" s="56"/>
      <c r="H420" s="57"/>
      <c r="I420" s="8"/>
      <c r="J420" s="8"/>
      <c r="L420" s="55"/>
    </row>
    <row r="421" spans="1:13" ht="22.5" customHeight="1">
      <c r="B421" s="41"/>
      <c r="C421" s="118"/>
      <c r="D421" s="31"/>
      <c r="E421" s="103" t="s">
        <v>5</v>
      </c>
      <c r="F421" s="33"/>
      <c r="G421" s="31"/>
      <c r="H421" s="103" t="s">
        <v>62</v>
      </c>
      <c r="I421" s="33"/>
      <c r="J421" s="31"/>
      <c r="K421" s="103" t="s">
        <v>820</v>
      </c>
      <c r="L421" s="33"/>
    </row>
    <row r="422" spans="1:13" ht="12" customHeight="1">
      <c r="B422" s="43"/>
      <c r="C422" s="119"/>
      <c r="D422" s="38" t="s">
        <v>2</v>
      </c>
      <c r="E422" s="38" t="s">
        <v>3</v>
      </c>
      <c r="F422" s="38" t="s">
        <v>551</v>
      </c>
      <c r="G422" s="38" t="s">
        <v>2</v>
      </c>
      <c r="H422" s="38" t="s">
        <v>3</v>
      </c>
      <c r="I422" s="38" t="s">
        <v>551</v>
      </c>
      <c r="J422" s="38" t="s">
        <v>2</v>
      </c>
      <c r="K422" s="38" t="s">
        <v>3</v>
      </c>
      <c r="L422" s="38" t="s">
        <v>551</v>
      </c>
    </row>
    <row r="423" spans="1:13" ht="15" customHeight="1">
      <c r="B423" s="44"/>
      <c r="C423" s="120"/>
      <c r="D423" s="46"/>
      <c r="E423" s="2">
        <f>D434</f>
        <v>5074</v>
      </c>
      <c r="F423" s="2">
        <f>E423-D433</f>
        <v>5074</v>
      </c>
      <c r="G423" s="46"/>
      <c r="H423" s="2">
        <f>G434</f>
        <v>3366</v>
      </c>
      <c r="I423" s="2">
        <f>H423-G433</f>
        <v>3366</v>
      </c>
      <c r="J423" s="46"/>
      <c r="K423" s="2">
        <f>J434</f>
        <v>1707</v>
      </c>
      <c r="L423" s="2">
        <f>K423-J433</f>
        <v>1707</v>
      </c>
    </row>
    <row r="424" spans="1:13" ht="15" customHeight="1">
      <c r="B424" s="43" t="s">
        <v>778</v>
      </c>
      <c r="D424" s="19">
        <v>4981</v>
      </c>
      <c r="E424" s="3">
        <f>D424/E423*100</f>
        <v>98.167126527394572</v>
      </c>
      <c r="F424" s="3">
        <f>D424/F423*100</f>
        <v>98.167126527394572</v>
      </c>
      <c r="G424" s="19">
        <v>3307</v>
      </c>
      <c r="H424" s="3">
        <f>G424/H423*100</f>
        <v>98.247177658942363</v>
      </c>
      <c r="I424" s="3">
        <f>G424/I423*100</f>
        <v>98.247177658942363</v>
      </c>
      <c r="J424" s="19">
        <v>1673</v>
      </c>
      <c r="K424" s="3">
        <f>J424/K423*100</f>
        <v>98.008201523140016</v>
      </c>
      <c r="L424" s="3">
        <f>J424/L423*100</f>
        <v>98.008201523140016</v>
      </c>
    </row>
    <row r="425" spans="1:13" ht="15" customHeight="1">
      <c r="B425" s="43" t="s">
        <v>341</v>
      </c>
      <c r="D425" s="20">
        <v>75</v>
      </c>
      <c r="E425" s="4">
        <f>D425/E423*100</f>
        <v>1.4781237682301931</v>
      </c>
      <c r="F425" s="4">
        <f>D425/F423*100</f>
        <v>1.4781237682301931</v>
      </c>
      <c r="G425" s="20">
        <v>51</v>
      </c>
      <c r="H425" s="4">
        <f>G425/H423*100</f>
        <v>1.5151515151515151</v>
      </c>
      <c r="I425" s="4">
        <f>G425/I423*100</f>
        <v>1.5151515151515151</v>
      </c>
      <c r="J425" s="20">
        <v>24</v>
      </c>
      <c r="K425" s="4">
        <f>J425/K423*100</f>
        <v>1.4059753954305798</v>
      </c>
      <c r="L425" s="4">
        <f>J425/L423*100</f>
        <v>1.4059753954305798</v>
      </c>
    </row>
    <row r="426" spans="1:13" ht="15" customHeight="1">
      <c r="B426" s="43" t="s">
        <v>342</v>
      </c>
      <c r="D426" s="20">
        <v>7</v>
      </c>
      <c r="E426" s="4">
        <f>D426/E423*100</f>
        <v>0.13795821836815136</v>
      </c>
      <c r="F426" s="4">
        <f>D426/F423*100</f>
        <v>0.13795821836815136</v>
      </c>
      <c r="G426" s="20">
        <v>2</v>
      </c>
      <c r="H426" s="4">
        <f>G426/H423*100</f>
        <v>5.9417706476530011E-2</v>
      </c>
      <c r="I426" s="4">
        <f>G426/I423*100</f>
        <v>5.9417706476530011E-2</v>
      </c>
      <c r="J426" s="20">
        <v>5</v>
      </c>
      <c r="K426" s="4">
        <f>J426/K423*100</f>
        <v>0.29291154071470415</v>
      </c>
      <c r="L426" s="4">
        <f>J426/L423*100</f>
        <v>0.29291154071470415</v>
      </c>
    </row>
    <row r="427" spans="1:13" ht="15" customHeight="1">
      <c r="B427" s="43" t="s">
        <v>343</v>
      </c>
      <c r="D427" s="20">
        <v>3</v>
      </c>
      <c r="E427" s="4">
        <f>D427/E423*100</f>
        <v>5.9124950729207724E-2</v>
      </c>
      <c r="F427" s="4">
        <f>D427/F423*100</f>
        <v>5.9124950729207724E-2</v>
      </c>
      <c r="G427" s="20">
        <v>2</v>
      </c>
      <c r="H427" s="4">
        <f>G427/H423*100</f>
        <v>5.9417706476530011E-2</v>
      </c>
      <c r="I427" s="4">
        <f>G427/I423*100</f>
        <v>5.9417706476530011E-2</v>
      </c>
      <c r="J427" s="20">
        <v>1</v>
      </c>
      <c r="K427" s="4">
        <f>J427/K423*100</f>
        <v>5.8582308142940832E-2</v>
      </c>
      <c r="L427" s="4">
        <f>J427/L423*100</f>
        <v>5.8582308142940832E-2</v>
      </c>
    </row>
    <row r="428" spans="1:13" ht="15" customHeight="1">
      <c r="B428" s="43" t="s">
        <v>344</v>
      </c>
      <c r="D428" s="20">
        <v>3</v>
      </c>
      <c r="E428" s="4">
        <f>D428/E423*100</f>
        <v>5.9124950729207724E-2</v>
      </c>
      <c r="F428" s="4">
        <f>D428/F423*100</f>
        <v>5.9124950729207724E-2</v>
      </c>
      <c r="G428" s="20">
        <v>1</v>
      </c>
      <c r="H428" s="4">
        <f>G428/H423*100</f>
        <v>2.9708853238265005E-2</v>
      </c>
      <c r="I428" s="4">
        <f>G428/I423*100</f>
        <v>2.9708853238265005E-2</v>
      </c>
      <c r="J428" s="20">
        <v>2</v>
      </c>
      <c r="K428" s="4">
        <f>J428/K423*100</f>
        <v>0.11716461628588166</v>
      </c>
      <c r="L428" s="4">
        <f>J428/L423*100</f>
        <v>0.11716461628588166</v>
      </c>
    </row>
    <row r="429" spans="1:13" ht="15" customHeight="1">
      <c r="B429" s="43" t="s">
        <v>345</v>
      </c>
      <c r="D429" s="20">
        <v>1</v>
      </c>
      <c r="E429" s="4">
        <f>D429/E423*100</f>
        <v>1.9708316909735908E-2</v>
      </c>
      <c r="F429" s="4">
        <f>D429/F423*100</f>
        <v>1.9708316909735908E-2</v>
      </c>
      <c r="G429" s="20">
        <v>1</v>
      </c>
      <c r="H429" s="4">
        <f>G429/H423*100</f>
        <v>2.9708853238265005E-2</v>
      </c>
      <c r="I429" s="4">
        <f>G429/I423*100</f>
        <v>2.9708853238265005E-2</v>
      </c>
      <c r="J429" s="20">
        <v>0</v>
      </c>
      <c r="K429" s="4">
        <f>J429/K423*100</f>
        <v>0</v>
      </c>
      <c r="L429" s="4">
        <f>J429/L423*100</f>
        <v>0</v>
      </c>
    </row>
    <row r="430" spans="1:13" ht="15" customHeight="1">
      <c r="B430" s="43" t="s">
        <v>263</v>
      </c>
      <c r="D430" s="20">
        <v>2</v>
      </c>
      <c r="E430" s="4">
        <f>D430/E423*100</f>
        <v>3.9416633819471816E-2</v>
      </c>
      <c r="F430" s="4">
        <f>D430/F423*100</f>
        <v>3.9416633819471816E-2</v>
      </c>
      <c r="G430" s="20">
        <v>1</v>
      </c>
      <c r="H430" s="4">
        <f>G430/H423*100</f>
        <v>2.9708853238265005E-2</v>
      </c>
      <c r="I430" s="4">
        <f>G430/I423*100</f>
        <v>2.9708853238265005E-2</v>
      </c>
      <c r="J430" s="20">
        <v>1</v>
      </c>
      <c r="K430" s="4">
        <f>J430/K423*100</f>
        <v>5.8582308142940832E-2</v>
      </c>
      <c r="L430" s="4">
        <f>J430/L423*100</f>
        <v>5.8582308142940832E-2</v>
      </c>
    </row>
    <row r="431" spans="1:13" ht="15" customHeight="1">
      <c r="B431" s="43" t="s">
        <v>258</v>
      </c>
      <c r="D431" s="20">
        <v>1</v>
      </c>
      <c r="E431" s="4">
        <f>D431/E423*100</f>
        <v>1.9708316909735908E-2</v>
      </c>
      <c r="F431" s="4">
        <f>D431/F423*100</f>
        <v>1.9708316909735908E-2</v>
      </c>
      <c r="G431" s="20">
        <v>0</v>
      </c>
      <c r="H431" s="4">
        <f>G431/H423*100</f>
        <v>0</v>
      </c>
      <c r="I431" s="4">
        <f>G431/I423*100</f>
        <v>0</v>
      </c>
      <c r="J431" s="20">
        <v>1</v>
      </c>
      <c r="K431" s="4">
        <f>J431/K423*100</f>
        <v>5.8582308142940832E-2</v>
      </c>
      <c r="L431" s="4">
        <f>J431/L423*100</f>
        <v>5.8582308142940832E-2</v>
      </c>
    </row>
    <row r="432" spans="1:13" ht="15" customHeight="1">
      <c r="B432" s="43" t="s">
        <v>346</v>
      </c>
      <c r="D432" s="20">
        <v>1</v>
      </c>
      <c r="E432" s="4">
        <f>D432/E423*100</f>
        <v>1.9708316909735908E-2</v>
      </c>
      <c r="F432" s="4">
        <f>D432/F423*100</f>
        <v>1.9708316909735908E-2</v>
      </c>
      <c r="G432" s="20">
        <v>1</v>
      </c>
      <c r="H432" s="4">
        <f>G432/H423*100</f>
        <v>2.9708853238265005E-2</v>
      </c>
      <c r="I432" s="4">
        <f>G432/I423*100</f>
        <v>2.9708853238265005E-2</v>
      </c>
      <c r="J432" s="20">
        <v>0</v>
      </c>
      <c r="K432" s="4">
        <f>J432/K423*100</f>
        <v>0</v>
      </c>
      <c r="L432" s="4">
        <f>J432/L423*100</f>
        <v>0</v>
      </c>
    </row>
    <row r="433" spans="1:12" ht="15" customHeight="1">
      <c r="B433" s="44" t="s">
        <v>508</v>
      </c>
      <c r="C433" s="45"/>
      <c r="D433" s="21">
        <v>0</v>
      </c>
      <c r="E433" s="5">
        <f>D433/E423*100</f>
        <v>0</v>
      </c>
      <c r="F433" s="47" t="s">
        <v>819</v>
      </c>
      <c r="G433" s="21">
        <v>0</v>
      </c>
      <c r="H433" s="5">
        <f>G433/H423*100</f>
        <v>0</v>
      </c>
      <c r="I433" s="47" t="s">
        <v>819</v>
      </c>
      <c r="J433" s="21">
        <v>0</v>
      </c>
      <c r="K433" s="5">
        <f>J433/K423*100</f>
        <v>0</v>
      </c>
      <c r="L433" s="47" t="s">
        <v>819</v>
      </c>
    </row>
    <row r="434" spans="1:12" ht="15" customHeight="1">
      <c r="B434" s="48" t="s">
        <v>1</v>
      </c>
      <c r="C434" s="33"/>
      <c r="D434" s="49">
        <f>SUM(D424:D433)</f>
        <v>5074</v>
      </c>
      <c r="E434" s="6">
        <f>IF(SUM(E424:E433)&gt;100,"－",SUM(E424:E433))</f>
        <v>100.00000000000004</v>
      </c>
      <c r="F434" s="6">
        <f>IF(SUM(F424:F433)&gt;100,"－",SUM(F424:F433))</f>
        <v>100.00000000000004</v>
      </c>
      <c r="G434" s="49">
        <f>SUM(G424:G433)</f>
        <v>3366</v>
      </c>
      <c r="H434" s="6">
        <f>IF(SUM(H424:H433)&gt;100,"－",SUM(H424:H433))</f>
        <v>99.999999999999972</v>
      </c>
      <c r="I434" s="6">
        <f>IF(SUM(I424:I433)&gt;100,"－",SUM(I424:I433))</f>
        <v>99.999999999999972</v>
      </c>
      <c r="J434" s="49">
        <f>SUM(J424:J433)</f>
        <v>1707</v>
      </c>
      <c r="K434" s="6">
        <f>IF(SUM(K424:K433)&gt;100,"－",SUM(K424:K433))</f>
        <v>100</v>
      </c>
      <c r="L434" s="6">
        <f>IF(SUM(L424:L433)&gt;100,"－",SUM(L424:L433))</f>
        <v>100</v>
      </c>
    </row>
    <row r="435" spans="1:12" ht="15" customHeight="1">
      <c r="B435" s="48" t="s">
        <v>549</v>
      </c>
      <c r="C435" s="33"/>
      <c r="D435" s="50">
        <v>3.4095388253843124E-2</v>
      </c>
      <c r="E435" s="35"/>
      <c r="F435" s="35"/>
      <c r="G435" s="50">
        <v>3.1491384432560901E-2</v>
      </c>
      <c r="H435" s="35"/>
      <c r="I435" s="35"/>
      <c r="J435" s="50">
        <v>3.9250146455770359E-2</v>
      </c>
      <c r="K435" s="35"/>
      <c r="L435" s="35"/>
    </row>
    <row r="436" spans="1:12" ht="15" customHeight="1">
      <c r="B436" s="48" t="s">
        <v>550</v>
      </c>
      <c r="C436" s="33"/>
      <c r="D436" s="50">
        <v>1.8602150537634408</v>
      </c>
      <c r="E436" s="35"/>
      <c r="F436" s="35"/>
      <c r="G436" s="50">
        <v>1.7966101694915255</v>
      </c>
      <c r="H436" s="35"/>
      <c r="I436" s="35"/>
      <c r="J436" s="50">
        <v>1.9705882352941178</v>
      </c>
      <c r="K436" s="35"/>
      <c r="L436" s="35"/>
    </row>
    <row r="437" spans="1:12" ht="15" customHeight="1">
      <c r="B437" s="48" t="s">
        <v>513</v>
      </c>
      <c r="C437" s="33"/>
      <c r="D437" s="50">
        <v>30</v>
      </c>
      <c r="E437" s="35"/>
      <c r="F437" s="35"/>
      <c r="G437" s="50">
        <v>30</v>
      </c>
      <c r="H437" s="35"/>
      <c r="I437" s="35"/>
      <c r="J437" s="50">
        <v>13</v>
      </c>
      <c r="K437" s="35"/>
      <c r="L437" s="35"/>
    </row>
    <row r="438" spans="1:12" ht="13.5" customHeight="1">
      <c r="B438" s="91"/>
      <c r="C438" s="56"/>
      <c r="D438" s="34"/>
      <c r="E438" s="35"/>
      <c r="F438" s="35"/>
      <c r="G438" s="34"/>
      <c r="H438" s="35"/>
      <c r="I438" s="35"/>
      <c r="J438" s="34"/>
      <c r="K438" s="35"/>
      <c r="L438" s="35"/>
    </row>
    <row r="439" spans="1:12" ht="15" customHeight="1">
      <c r="A439" s="1" t="s">
        <v>557</v>
      </c>
      <c r="B439" s="91"/>
      <c r="C439" s="56"/>
      <c r="D439" s="56"/>
      <c r="E439" s="56"/>
      <c r="F439" s="56"/>
      <c r="G439" s="56"/>
      <c r="H439" s="57"/>
      <c r="I439" s="8"/>
      <c r="J439" s="8"/>
      <c r="L439" s="40" t="s">
        <v>469</v>
      </c>
    </row>
    <row r="440" spans="1:12" ht="12" customHeight="1">
      <c r="B440" s="41"/>
      <c r="C440" s="118"/>
      <c r="D440" s="31"/>
      <c r="E440" s="103" t="s">
        <v>5</v>
      </c>
      <c r="F440" s="33"/>
      <c r="G440" s="31"/>
      <c r="H440" s="103" t="s">
        <v>62</v>
      </c>
      <c r="I440" s="33"/>
      <c r="J440" s="31"/>
      <c r="K440" s="103" t="s">
        <v>820</v>
      </c>
      <c r="L440" s="33"/>
    </row>
    <row r="441" spans="1:12" ht="22.5" customHeight="1">
      <c r="B441" s="43"/>
      <c r="C441" s="119"/>
      <c r="D441" s="38" t="s">
        <v>2</v>
      </c>
      <c r="E441" s="38" t="s">
        <v>3</v>
      </c>
      <c r="F441" s="38" t="s">
        <v>551</v>
      </c>
      <c r="G441" s="38" t="s">
        <v>2</v>
      </c>
      <c r="H441" s="38" t="s">
        <v>3</v>
      </c>
      <c r="I441" s="38" t="s">
        <v>551</v>
      </c>
      <c r="J441" s="38" t="s">
        <v>2</v>
      </c>
      <c r="K441" s="38" t="s">
        <v>3</v>
      </c>
      <c r="L441" s="38" t="s">
        <v>551</v>
      </c>
    </row>
    <row r="442" spans="1:12" ht="12" customHeight="1">
      <c r="B442" s="44"/>
      <c r="C442" s="120"/>
      <c r="D442" s="46"/>
      <c r="E442" s="2">
        <f>D453</f>
        <v>5074</v>
      </c>
      <c r="F442" s="2">
        <f>E442-D452</f>
        <v>5020</v>
      </c>
      <c r="G442" s="46"/>
      <c r="H442" s="2">
        <f>G453</f>
        <v>3366</v>
      </c>
      <c r="I442" s="2">
        <f>H442-G452</f>
        <v>3359</v>
      </c>
      <c r="J442" s="46"/>
      <c r="K442" s="2">
        <f>J453</f>
        <v>1707</v>
      </c>
      <c r="L442" s="2">
        <f>K442-J452</f>
        <v>1660</v>
      </c>
    </row>
    <row r="443" spans="1:12" ht="15" customHeight="1">
      <c r="B443" s="43" t="s">
        <v>778</v>
      </c>
      <c r="D443" s="19">
        <v>4927</v>
      </c>
      <c r="E443" s="3">
        <f>D443/E442*100</f>
        <v>97.102877414268818</v>
      </c>
      <c r="F443" s="3">
        <f>D443/F442*100</f>
        <v>98.147410358565736</v>
      </c>
      <c r="G443" s="19">
        <v>3300</v>
      </c>
      <c r="H443" s="3">
        <f>G443/H442*100</f>
        <v>98.039215686274503</v>
      </c>
      <c r="I443" s="3">
        <f>G443/I442*100</f>
        <v>98.24352485858887</v>
      </c>
      <c r="J443" s="19">
        <v>1626</v>
      </c>
      <c r="K443" s="3">
        <f>J443/K442*100</f>
        <v>95.254833040421801</v>
      </c>
      <c r="L443" s="3">
        <f>J443/L442*100</f>
        <v>97.951807228915669</v>
      </c>
    </row>
    <row r="444" spans="1:12" ht="15" customHeight="1">
      <c r="B444" s="43" t="s">
        <v>341</v>
      </c>
      <c r="D444" s="20">
        <v>61</v>
      </c>
      <c r="E444" s="4">
        <f>D444/E442*100</f>
        <v>1.2022073314938904</v>
      </c>
      <c r="F444" s="4">
        <f>D444/F442*100</f>
        <v>1.2151394422310757</v>
      </c>
      <c r="G444" s="20">
        <v>41</v>
      </c>
      <c r="H444" s="4">
        <f>G444/H442*100</f>
        <v>1.2180629827688649</v>
      </c>
      <c r="I444" s="4">
        <f>G444/I442*100</f>
        <v>1.2206013694551952</v>
      </c>
      <c r="J444" s="20">
        <v>20</v>
      </c>
      <c r="K444" s="4">
        <f>J444/K442*100</f>
        <v>1.1716461628588166</v>
      </c>
      <c r="L444" s="4">
        <f>J444/L442*100</f>
        <v>1.2048192771084338</v>
      </c>
    </row>
    <row r="445" spans="1:12" ht="15" customHeight="1">
      <c r="B445" s="43" t="s">
        <v>342</v>
      </c>
      <c r="D445" s="20">
        <v>11</v>
      </c>
      <c r="E445" s="4">
        <f>D445/E442*100</f>
        <v>0.21679148600709497</v>
      </c>
      <c r="F445" s="4">
        <f>D445/F442*100</f>
        <v>0.21912350597609564</v>
      </c>
      <c r="G445" s="20">
        <v>5</v>
      </c>
      <c r="H445" s="4">
        <f>G445/H442*100</f>
        <v>0.14854426619132502</v>
      </c>
      <c r="I445" s="4">
        <f>G445/I442*100</f>
        <v>0.14885382554331647</v>
      </c>
      <c r="J445" s="20">
        <v>6</v>
      </c>
      <c r="K445" s="4">
        <f>J445/K442*100</f>
        <v>0.35149384885764495</v>
      </c>
      <c r="L445" s="4">
        <f>J445/L442*100</f>
        <v>0.36144578313253012</v>
      </c>
    </row>
    <row r="446" spans="1:12" ht="15" customHeight="1">
      <c r="B446" s="43" t="s">
        <v>343</v>
      </c>
      <c r="D446" s="20">
        <v>5</v>
      </c>
      <c r="E446" s="4">
        <f>D446/E442*100</f>
        <v>9.8541584548679548E-2</v>
      </c>
      <c r="F446" s="4">
        <f>D446/F442*100</f>
        <v>9.9601593625498003E-2</v>
      </c>
      <c r="G446" s="20">
        <v>3</v>
      </c>
      <c r="H446" s="4">
        <f>G446/H442*100</f>
        <v>8.9126559714795009E-2</v>
      </c>
      <c r="I446" s="4">
        <f>G446/I442*100</f>
        <v>8.9312295325989874E-2</v>
      </c>
      <c r="J446" s="20">
        <v>2</v>
      </c>
      <c r="K446" s="4">
        <f>J446/K442*100</f>
        <v>0.11716461628588166</v>
      </c>
      <c r="L446" s="4">
        <f>J446/L442*100</f>
        <v>0.12048192771084339</v>
      </c>
    </row>
    <row r="447" spans="1:12" ht="15" customHeight="1">
      <c r="B447" s="43" t="s">
        <v>344</v>
      </c>
      <c r="D447" s="20">
        <v>4</v>
      </c>
      <c r="E447" s="4">
        <f>D447/E442*100</f>
        <v>7.8833267638943633E-2</v>
      </c>
      <c r="F447" s="4">
        <f>D447/F442*100</f>
        <v>7.9681274900398405E-2</v>
      </c>
      <c r="G447" s="20">
        <v>2</v>
      </c>
      <c r="H447" s="4">
        <f>G447/H442*100</f>
        <v>5.9417706476530011E-2</v>
      </c>
      <c r="I447" s="4">
        <f>G447/I442*100</f>
        <v>5.954153021732659E-2</v>
      </c>
      <c r="J447" s="20">
        <v>2</v>
      </c>
      <c r="K447" s="4">
        <f>J447/K442*100</f>
        <v>0.11716461628588166</v>
      </c>
      <c r="L447" s="4">
        <f>J447/L442*100</f>
        <v>0.12048192771084339</v>
      </c>
    </row>
    <row r="448" spans="1:12" ht="15" customHeight="1">
      <c r="B448" s="43" t="s">
        <v>345</v>
      </c>
      <c r="D448" s="20">
        <v>5</v>
      </c>
      <c r="E448" s="4">
        <f>D448/E442*100</f>
        <v>9.8541584548679548E-2</v>
      </c>
      <c r="F448" s="4">
        <f>D448/F442*100</f>
        <v>9.9601593625498003E-2</v>
      </c>
      <c r="G448" s="20">
        <v>5</v>
      </c>
      <c r="H448" s="4">
        <f>G448/H442*100</f>
        <v>0.14854426619132502</v>
      </c>
      <c r="I448" s="4">
        <f>G448/I442*100</f>
        <v>0.14885382554331647</v>
      </c>
      <c r="J448" s="20">
        <v>0</v>
      </c>
      <c r="K448" s="4">
        <f>J448/K442*100</f>
        <v>0</v>
      </c>
      <c r="L448" s="4">
        <f>J448/L442*100</f>
        <v>0</v>
      </c>
    </row>
    <row r="449" spans="1:13" ht="15" customHeight="1">
      <c r="B449" s="43" t="s">
        <v>263</v>
      </c>
      <c r="D449" s="20">
        <v>4</v>
      </c>
      <c r="E449" s="4">
        <f>D449/E442*100</f>
        <v>7.8833267638943633E-2</v>
      </c>
      <c r="F449" s="4">
        <f>D449/F442*100</f>
        <v>7.9681274900398405E-2</v>
      </c>
      <c r="G449" s="20">
        <v>2</v>
      </c>
      <c r="H449" s="4">
        <f>G449/H442*100</f>
        <v>5.9417706476530011E-2</v>
      </c>
      <c r="I449" s="4">
        <f>G449/I442*100</f>
        <v>5.954153021732659E-2</v>
      </c>
      <c r="J449" s="20">
        <v>2</v>
      </c>
      <c r="K449" s="4">
        <f>J449/K442*100</f>
        <v>0.11716461628588166</v>
      </c>
      <c r="L449" s="4">
        <f>J449/L442*100</f>
        <v>0.12048192771084339</v>
      </c>
    </row>
    <row r="450" spans="1:13" ht="15" customHeight="1">
      <c r="B450" s="43" t="s">
        <v>258</v>
      </c>
      <c r="D450" s="20">
        <v>1</v>
      </c>
      <c r="E450" s="4">
        <f>D450/E442*100</f>
        <v>1.9708316909735908E-2</v>
      </c>
      <c r="F450" s="4">
        <f>D450/F442*100</f>
        <v>1.9920318725099601E-2</v>
      </c>
      <c r="G450" s="20">
        <v>0</v>
      </c>
      <c r="H450" s="4">
        <f>G450/H442*100</f>
        <v>0</v>
      </c>
      <c r="I450" s="4">
        <f>G450/I442*100</f>
        <v>0</v>
      </c>
      <c r="J450" s="20">
        <v>1</v>
      </c>
      <c r="K450" s="4">
        <f>J450/K442*100</f>
        <v>5.8582308142940832E-2</v>
      </c>
      <c r="L450" s="4">
        <f>J450/L442*100</f>
        <v>6.0240963855421693E-2</v>
      </c>
    </row>
    <row r="451" spans="1:13" ht="15" customHeight="1">
      <c r="B451" s="43" t="s">
        <v>346</v>
      </c>
      <c r="D451" s="20">
        <v>2</v>
      </c>
      <c r="E451" s="4">
        <f>D451/E442*100</f>
        <v>3.9416633819471816E-2</v>
      </c>
      <c r="F451" s="4">
        <f>D451/F442*100</f>
        <v>3.9840637450199202E-2</v>
      </c>
      <c r="G451" s="20">
        <v>1</v>
      </c>
      <c r="H451" s="4">
        <f>G451/H442*100</f>
        <v>2.9708853238265005E-2</v>
      </c>
      <c r="I451" s="4">
        <f>G451/I442*100</f>
        <v>2.9770765108663295E-2</v>
      </c>
      <c r="J451" s="20">
        <v>1</v>
      </c>
      <c r="K451" s="4">
        <f>J451/K442*100</f>
        <v>5.8582308142940832E-2</v>
      </c>
      <c r="L451" s="4">
        <f>J451/L442*100</f>
        <v>6.0240963855421693E-2</v>
      </c>
    </row>
    <row r="452" spans="1:13" ht="15" customHeight="1">
      <c r="B452" s="44" t="s">
        <v>484</v>
      </c>
      <c r="C452" s="45"/>
      <c r="D452" s="21">
        <v>54</v>
      </c>
      <c r="E452" s="5">
        <f>D452/E442*100</f>
        <v>1.064249113125739</v>
      </c>
      <c r="F452" s="47" t="s">
        <v>819</v>
      </c>
      <c r="G452" s="21">
        <v>7</v>
      </c>
      <c r="H452" s="5">
        <f>G452/H442*100</f>
        <v>0.20796197266785502</v>
      </c>
      <c r="I452" s="47" t="s">
        <v>819</v>
      </c>
      <c r="J452" s="21">
        <v>47</v>
      </c>
      <c r="K452" s="5">
        <f>J452/K442*100</f>
        <v>2.7533684827182192</v>
      </c>
      <c r="L452" s="47" t="s">
        <v>819</v>
      </c>
    </row>
    <row r="453" spans="1:13" ht="15" customHeight="1">
      <c r="B453" s="48" t="s">
        <v>1</v>
      </c>
      <c r="C453" s="33"/>
      <c r="D453" s="49">
        <f>SUM(D443:D452)</f>
        <v>5074</v>
      </c>
      <c r="E453" s="6">
        <f>IF(SUM(E443:E452)&gt;100,"－",SUM(E443:E452))</f>
        <v>100.00000000000001</v>
      </c>
      <c r="F453" s="6">
        <f>IF(SUM(F443:F452)&gt;100,"－",SUM(F443:F452))</f>
        <v>99.999999999999986</v>
      </c>
      <c r="G453" s="49">
        <f>SUM(G443:G452)</f>
        <v>3366</v>
      </c>
      <c r="H453" s="6">
        <f>IF(SUM(H443:H452)&gt;100,"－",SUM(H443:H452))</f>
        <v>99.999999999999986</v>
      </c>
      <c r="I453" s="6">
        <f>IF(SUM(I443:I452)&gt;100,"－",SUM(I443:I452))</f>
        <v>100.00000000000001</v>
      </c>
      <c r="J453" s="49">
        <f>SUM(J443:J452)</f>
        <v>1707</v>
      </c>
      <c r="K453" s="6">
        <f>IF(SUM(K443:K452)&gt;100,"－",SUM(K443:K452))</f>
        <v>100</v>
      </c>
      <c r="L453" s="6">
        <f>IF(SUM(L443:L452)&gt;100,"－",SUM(L443:L452))</f>
        <v>99.999999999999986</v>
      </c>
    </row>
    <row r="454" spans="1:13" ht="15" customHeight="1">
      <c r="B454" s="48" t="s">
        <v>549</v>
      </c>
      <c r="C454" s="33"/>
      <c r="D454" s="50">
        <v>4.5898009146699462E-2</v>
      </c>
      <c r="E454" s="35"/>
      <c r="F454" s="35"/>
      <c r="G454" s="50">
        <v>3.819598619490247E-2</v>
      </c>
      <c r="H454" s="35"/>
      <c r="I454" s="35"/>
      <c r="J454" s="50">
        <v>6.1510655595032576E-2</v>
      </c>
      <c r="K454" s="35"/>
      <c r="L454" s="35"/>
    </row>
    <row r="455" spans="1:13" ht="15" customHeight="1">
      <c r="B455" s="48" t="s">
        <v>550</v>
      </c>
      <c r="C455" s="33"/>
      <c r="D455" s="50">
        <v>2.477505439961627</v>
      </c>
      <c r="E455" s="35"/>
      <c r="F455" s="35"/>
      <c r="G455" s="50">
        <v>2.1745816547233456</v>
      </c>
      <c r="H455" s="35"/>
      <c r="I455" s="35"/>
      <c r="J455" s="50">
        <v>3.003167302581002</v>
      </c>
      <c r="K455" s="35"/>
      <c r="L455" s="35"/>
    </row>
    <row r="456" spans="1:13" ht="15" customHeight="1">
      <c r="B456" s="48" t="s">
        <v>513</v>
      </c>
      <c r="C456" s="33"/>
      <c r="D456" s="50">
        <v>22.413793103448278</v>
      </c>
      <c r="E456" s="35"/>
      <c r="F456" s="35"/>
      <c r="G456" s="50">
        <v>17.857142857142858</v>
      </c>
      <c r="H456" s="35"/>
      <c r="I456" s="35"/>
      <c r="J456" s="50">
        <v>22.413793103448278</v>
      </c>
      <c r="K456" s="35"/>
      <c r="L456" s="35"/>
    </row>
    <row r="457" spans="1:13" ht="15" customHeight="1">
      <c r="B457" s="91"/>
      <c r="C457" s="70"/>
      <c r="D457" s="67"/>
      <c r="E457" s="15"/>
      <c r="F457" s="15"/>
      <c r="G457" s="15"/>
      <c r="H457" s="15"/>
      <c r="I457" s="15"/>
      <c r="J457" s="15"/>
      <c r="K457" s="15"/>
      <c r="L457" s="15"/>
      <c r="M457" s="55"/>
    </row>
    <row r="458" spans="1:13" ht="15" customHeight="1">
      <c r="A458" s="108" t="s">
        <v>482</v>
      </c>
      <c r="B458" s="24"/>
    </row>
    <row r="459" spans="1:13" ht="12" customHeight="1">
      <c r="A459" s="1" t="s">
        <v>558</v>
      </c>
      <c r="B459" s="91"/>
      <c r="C459" s="56"/>
      <c r="D459" s="56"/>
      <c r="E459" s="56"/>
      <c r="F459" s="56"/>
      <c r="G459" s="56"/>
      <c r="H459" s="57"/>
      <c r="I459" s="8"/>
      <c r="J459" s="8"/>
      <c r="L459" s="55"/>
    </row>
    <row r="460" spans="1:13" ht="22.5" customHeight="1">
      <c r="B460" s="41"/>
      <c r="C460" s="118"/>
      <c r="D460" s="31"/>
      <c r="E460" s="103" t="s">
        <v>5</v>
      </c>
      <c r="F460" s="33"/>
      <c r="G460" s="31"/>
      <c r="H460" s="103" t="s">
        <v>62</v>
      </c>
      <c r="I460" s="33"/>
      <c r="J460" s="31"/>
      <c r="K460" s="103" t="s">
        <v>820</v>
      </c>
      <c r="L460" s="33"/>
    </row>
    <row r="461" spans="1:13" ht="12" customHeight="1">
      <c r="B461" s="43"/>
      <c r="C461" s="119"/>
      <c r="D461" s="38" t="s">
        <v>2</v>
      </c>
      <c r="E461" s="38" t="s">
        <v>3</v>
      </c>
      <c r="F461" s="38" t="s">
        <v>551</v>
      </c>
      <c r="G461" s="38" t="s">
        <v>2</v>
      </c>
      <c r="H461" s="38" t="s">
        <v>3</v>
      </c>
      <c r="I461" s="38" t="s">
        <v>551</v>
      </c>
      <c r="J461" s="38" t="s">
        <v>2</v>
      </c>
      <c r="K461" s="38" t="s">
        <v>3</v>
      </c>
      <c r="L461" s="38" t="s">
        <v>551</v>
      </c>
    </row>
    <row r="462" spans="1:13" ht="15" customHeight="1">
      <c r="B462" s="44"/>
      <c r="C462" s="120"/>
      <c r="D462" s="46"/>
      <c r="E462" s="2">
        <f>D473</f>
        <v>5083</v>
      </c>
      <c r="F462" s="2">
        <f>E462-D472</f>
        <v>5081</v>
      </c>
      <c r="G462" s="46"/>
      <c r="H462" s="2">
        <f>G473</f>
        <v>3371</v>
      </c>
      <c r="I462" s="2">
        <f>H462-G472</f>
        <v>3370</v>
      </c>
      <c r="J462" s="46"/>
      <c r="K462" s="2">
        <f>J473</f>
        <v>1711</v>
      </c>
      <c r="L462" s="2">
        <f>K462-J472</f>
        <v>1710</v>
      </c>
    </row>
    <row r="463" spans="1:13" ht="15" customHeight="1">
      <c r="B463" s="43" t="s">
        <v>778</v>
      </c>
      <c r="D463" s="19">
        <v>4845</v>
      </c>
      <c r="E463" s="3">
        <f>D463/E462*100</f>
        <v>95.317725752508366</v>
      </c>
      <c r="F463" s="3">
        <f>D463/F462*100</f>
        <v>95.355245030505813</v>
      </c>
      <c r="G463" s="19">
        <v>3181</v>
      </c>
      <c r="H463" s="3">
        <f>G463/H462*100</f>
        <v>94.363690299614362</v>
      </c>
      <c r="I463" s="3">
        <f>G463/I462*100</f>
        <v>94.39169139465875</v>
      </c>
      <c r="J463" s="19">
        <v>1663</v>
      </c>
      <c r="K463" s="3">
        <f>J463/K462*100</f>
        <v>97.194623027469319</v>
      </c>
      <c r="L463" s="3">
        <f>J463/L462*100</f>
        <v>97.251461988304087</v>
      </c>
    </row>
    <row r="464" spans="1:13" ht="15" customHeight="1">
      <c r="B464" s="43" t="s">
        <v>341</v>
      </c>
      <c r="D464" s="20">
        <v>175</v>
      </c>
      <c r="E464" s="4">
        <f>D464/E462*100</f>
        <v>3.4428487113909112</v>
      </c>
      <c r="F464" s="4">
        <f>D464/F462*100</f>
        <v>3.4442038968706949</v>
      </c>
      <c r="G464" s="20">
        <v>139</v>
      </c>
      <c r="H464" s="4">
        <f>G464/H462*100</f>
        <v>4.1234055176505491</v>
      </c>
      <c r="I464" s="4">
        <f>G464/I462*100</f>
        <v>4.1246290801186944</v>
      </c>
      <c r="J464" s="20">
        <v>36</v>
      </c>
      <c r="K464" s="4">
        <f>J464/K462*100</f>
        <v>2.1040327293980128</v>
      </c>
      <c r="L464" s="4">
        <f>J464/L462*100</f>
        <v>2.1052631578947367</v>
      </c>
    </row>
    <row r="465" spans="1:12" ht="15" customHeight="1">
      <c r="B465" s="43" t="s">
        <v>342</v>
      </c>
      <c r="D465" s="20">
        <v>32</v>
      </c>
      <c r="E465" s="4">
        <f>D465/E462*100</f>
        <v>0.62954947865433797</v>
      </c>
      <c r="F465" s="4">
        <f>D465/F462*100</f>
        <v>0.62979728399921275</v>
      </c>
      <c r="G465" s="20">
        <v>28</v>
      </c>
      <c r="H465" s="4">
        <f>G465/H462*100</f>
        <v>0.83061406110946301</v>
      </c>
      <c r="I465" s="4">
        <f>G465/I462*100</f>
        <v>0.83086053412462901</v>
      </c>
      <c r="J465" s="20">
        <v>4</v>
      </c>
      <c r="K465" s="4">
        <f>J465/K462*100</f>
        <v>0.23378141437755698</v>
      </c>
      <c r="L465" s="4">
        <f>J465/L462*100</f>
        <v>0.23391812865497078</v>
      </c>
    </row>
    <row r="466" spans="1:12" ht="15" customHeight="1">
      <c r="B466" s="43" t="s">
        <v>343</v>
      </c>
      <c r="D466" s="20">
        <v>12</v>
      </c>
      <c r="E466" s="4">
        <f>D466/E462*100</f>
        <v>0.23608105449537675</v>
      </c>
      <c r="F466" s="4">
        <f>D466/F462*100</f>
        <v>0.23617398149970481</v>
      </c>
      <c r="G466" s="20">
        <v>11</v>
      </c>
      <c r="H466" s="4">
        <f>G466/H462*100</f>
        <v>0.32631266686443189</v>
      </c>
      <c r="I466" s="4">
        <f>G466/I462*100</f>
        <v>0.32640949554896143</v>
      </c>
      <c r="J466" s="20">
        <v>1</v>
      </c>
      <c r="K466" s="4">
        <f>J466/K462*100</f>
        <v>5.8445353594389245E-2</v>
      </c>
      <c r="L466" s="4">
        <f>J466/L462*100</f>
        <v>5.8479532163742694E-2</v>
      </c>
    </row>
    <row r="467" spans="1:12" ht="15" customHeight="1">
      <c r="B467" s="43" t="s">
        <v>344</v>
      </c>
      <c r="D467" s="20">
        <v>7</v>
      </c>
      <c r="E467" s="4">
        <f>D467/E462*100</f>
        <v>0.13771394845563642</v>
      </c>
      <c r="F467" s="4">
        <f>D467/F462*100</f>
        <v>0.1377681558748278</v>
      </c>
      <c r="G467" s="20">
        <v>5</v>
      </c>
      <c r="H467" s="4">
        <f>G467/H462*100</f>
        <v>0.14832393948383268</v>
      </c>
      <c r="I467" s="4">
        <f>G467/I462*100</f>
        <v>0.14836795252225521</v>
      </c>
      <c r="J467" s="20">
        <v>2</v>
      </c>
      <c r="K467" s="4">
        <f>J467/K462*100</f>
        <v>0.11689070718877849</v>
      </c>
      <c r="L467" s="4">
        <f>J467/L462*100</f>
        <v>0.11695906432748539</v>
      </c>
    </row>
    <row r="468" spans="1:12" ht="15" customHeight="1">
      <c r="B468" s="43" t="s">
        <v>345</v>
      </c>
      <c r="D468" s="20">
        <v>4</v>
      </c>
      <c r="E468" s="4">
        <f>D468/E462*100</f>
        <v>7.8693684831792246E-2</v>
      </c>
      <c r="F468" s="4">
        <f>D468/F462*100</f>
        <v>7.8724660499901594E-2</v>
      </c>
      <c r="G468" s="20">
        <v>2</v>
      </c>
      <c r="H468" s="4">
        <f>G468/H462*100</f>
        <v>5.9329575793533082E-2</v>
      </c>
      <c r="I468" s="4">
        <f>G468/I462*100</f>
        <v>5.9347181008902072E-2</v>
      </c>
      <c r="J468" s="20">
        <v>2</v>
      </c>
      <c r="K468" s="4">
        <f>J468/K462*100</f>
        <v>0.11689070718877849</v>
      </c>
      <c r="L468" s="4">
        <f>J468/L462*100</f>
        <v>0.11695906432748539</v>
      </c>
    </row>
    <row r="469" spans="1:12" ht="15" customHeight="1">
      <c r="B469" s="43" t="s">
        <v>263</v>
      </c>
      <c r="D469" s="20">
        <v>4</v>
      </c>
      <c r="E469" s="4">
        <f>D469/E462*100</f>
        <v>7.8693684831792246E-2</v>
      </c>
      <c r="F469" s="4">
        <f>D469/F462*100</f>
        <v>7.8724660499901594E-2</v>
      </c>
      <c r="G469" s="20">
        <v>3</v>
      </c>
      <c r="H469" s="4">
        <f>G469/H462*100</f>
        <v>8.8994363690299616E-2</v>
      </c>
      <c r="I469" s="4">
        <f>G469/I462*100</f>
        <v>8.9020771513353109E-2</v>
      </c>
      <c r="J469" s="20">
        <v>1</v>
      </c>
      <c r="K469" s="4">
        <f>J469/K462*100</f>
        <v>5.8445353594389245E-2</v>
      </c>
      <c r="L469" s="4">
        <f>J469/L462*100</f>
        <v>5.8479532163742694E-2</v>
      </c>
    </row>
    <row r="470" spans="1:12" ht="15" customHeight="1">
      <c r="B470" s="43" t="s">
        <v>258</v>
      </c>
      <c r="D470" s="20">
        <v>0</v>
      </c>
      <c r="E470" s="4">
        <f>D470/E462*100</f>
        <v>0</v>
      </c>
      <c r="F470" s="4">
        <f>D470/F462*100</f>
        <v>0</v>
      </c>
      <c r="G470" s="20">
        <v>0</v>
      </c>
      <c r="H470" s="4">
        <f>G470/H462*100</f>
        <v>0</v>
      </c>
      <c r="I470" s="4">
        <f>G470/I462*100</f>
        <v>0</v>
      </c>
      <c r="J470" s="20">
        <v>0</v>
      </c>
      <c r="K470" s="4">
        <f>J470/K462*100</f>
        <v>0</v>
      </c>
      <c r="L470" s="4">
        <f>J470/L462*100</f>
        <v>0</v>
      </c>
    </row>
    <row r="471" spans="1:12" ht="15" customHeight="1">
      <c r="B471" s="43" t="s">
        <v>346</v>
      </c>
      <c r="D471" s="20">
        <v>2</v>
      </c>
      <c r="E471" s="4">
        <f>D471/E462*100</f>
        <v>3.9346842415896123E-2</v>
      </c>
      <c r="F471" s="4">
        <f>D471/F462*100</f>
        <v>3.9362330249950797E-2</v>
      </c>
      <c r="G471" s="20">
        <v>1</v>
      </c>
      <c r="H471" s="4">
        <f>G471/H462*100</f>
        <v>2.9664787896766541E-2</v>
      </c>
      <c r="I471" s="4">
        <f>G471/I462*100</f>
        <v>2.9673590504451036E-2</v>
      </c>
      <c r="J471" s="20">
        <v>1</v>
      </c>
      <c r="K471" s="4">
        <f>J471/K462*100</f>
        <v>5.8445353594389245E-2</v>
      </c>
      <c r="L471" s="4">
        <f>J471/L462*100</f>
        <v>5.8479532163742694E-2</v>
      </c>
    </row>
    <row r="472" spans="1:12" ht="15" customHeight="1">
      <c r="B472" s="44" t="s">
        <v>508</v>
      </c>
      <c r="C472" s="45"/>
      <c r="D472" s="21">
        <v>2</v>
      </c>
      <c r="E472" s="5">
        <f>D472/E462*100</f>
        <v>3.9346842415896123E-2</v>
      </c>
      <c r="F472" s="47" t="s">
        <v>819</v>
      </c>
      <c r="G472" s="21">
        <v>1</v>
      </c>
      <c r="H472" s="5">
        <f>G472/H462*100</f>
        <v>2.9664787896766541E-2</v>
      </c>
      <c r="I472" s="47" t="s">
        <v>819</v>
      </c>
      <c r="J472" s="21">
        <v>1</v>
      </c>
      <c r="K472" s="5">
        <f>J472/K462*100</f>
        <v>5.8445353594389245E-2</v>
      </c>
      <c r="L472" s="47" t="s">
        <v>819</v>
      </c>
    </row>
    <row r="473" spans="1:12" ht="15" customHeight="1">
      <c r="B473" s="48" t="s">
        <v>1</v>
      </c>
      <c r="C473" s="33"/>
      <c r="D473" s="49">
        <f>SUM(D463:D472)</f>
        <v>5083</v>
      </c>
      <c r="E473" s="6">
        <f>IF(SUM(E463:E472)&gt;100,"－",SUM(E463:E472))</f>
        <v>100</v>
      </c>
      <c r="F473" s="6">
        <f>IF(SUM(F463:F472)&gt;100,"－",SUM(F463:F472))</f>
        <v>100</v>
      </c>
      <c r="G473" s="49">
        <f>SUM(G463:G472)</f>
        <v>3371</v>
      </c>
      <c r="H473" s="6">
        <f>IF(SUM(H463:H472)&gt;100,"－",SUM(H463:H472))</f>
        <v>100</v>
      </c>
      <c r="I473" s="6">
        <f>IF(SUM(I463:I472)&gt;100,"－",SUM(I463:I472))</f>
        <v>99.999999999999972</v>
      </c>
      <c r="J473" s="49">
        <f>SUM(J463:J472)</f>
        <v>1711</v>
      </c>
      <c r="K473" s="6">
        <f>IF(SUM(K463:K472)&gt;100,"－",SUM(K463:K472))</f>
        <v>100.00000000000001</v>
      </c>
      <c r="L473" s="6">
        <f>IF(SUM(L463:L472)&gt;100,"－",SUM(L463:L472))</f>
        <v>100.00000000000001</v>
      </c>
    </row>
    <row r="474" spans="1:12" ht="15" customHeight="1">
      <c r="B474" s="48" t="s">
        <v>549</v>
      </c>
      <c r="C474" s="33"/>
      <c r="D474" s="50">
        <v>7.8134225546152333E-2</v>
      </c>
      <c r="E474" s="35"/>
      <c r="F474" s="35"/>
      <c r="G474" s="50">
        <v>9.1988130563798218E-2</v>
      </c>
      <c r="H474" s="35"/>
      <c r="I474" s="35"/>
      <c r="J474" s="50">
        <v>5.0877192982456139E-2</v>
      </c>
      <c r="K474" s="35"/>
      <c r="L474" s="35"/>
    </row>
    <row r="475" spans="1:12" ht="15" customHeight="1">
      <c r="B475" s="48" t="s">
        <v>550</v>
      </c>
      <c r="C475" s="33"/>
      <c r="D475" s="50">
        <v>1.6822033898305084</v>
      </c>
      <c r="E475" s="35"/>
      <c r="F475" s="35"/>
      <c r="G475" s="50">
        <v>1.6402116402116402</v>
      </c>
      <c r="H475" s="35"/>
      <c r="I475" s="35"/>
      <c r="J475" s="50">
        <v>1.8510638297872339</v>
      </c>
      <c r="K475" s="35"/>
      <c r="L475" s="35"/>
    </row>
    <row r="476" spans="1:12" ht="15" customHeight="1">
      <c r="B476" s="48" t="s">
        <v>513</v>
      </c>
      <c r="C476" s="33"/>
      <c r="D476" s="50">
        <v>30</v>
      </c>
      <c r="E476" s="35"/>
      <c r="F476" s="35"/>
      <c r="G476" s="50">
        <v>30</v>
      </c>
      <c r="H476" s="35"/>
      <c r="I476" s="35"/>
      <c r="J476" s="50">
        <v>15</v>
      </c>
      <c r="K476" s="35"/>
      <c r="L476" s="35"/>
    </row>
    <row r="477" spans="1:12" ht="13.5" customHeight="1">
      <c r="B477" s="91"/>
      <c r="C477" s="56"/>
      <c r="D477" s="34"/>
      <c r="E477" s="35"/>
      <c r="F477" s="35"/>
      <c r="G477" s="34"/>
      <c r="H477" s="35"/>
      <c r="I477" s="35"/>
      <c r="J477" s="34"/>
      <c r="K477" s="35"/>
      <c r="L477" s="35"/>
    </row>
    <row r="478" spans="1:12" ht="15" customHeight="1">
      <c r="A478" s="1" t="s">
        <v>558</v>
      </c>
      <c r="B478" s="91"/>
      <c r="C478" s="56"/>
      <c r="D478" s="56"/>
      <c r="E478" s="56"/>
      <c r="F478" s="56"/>
      <c r="G478" s="56"/>
      <c r="H478" s="57"/>
      <c r="I478" s="8"/>
      <c r="J478" s="8"/>
      <c r="L478" s="40" t="s">
        <v>469</v>
      </c>
    </row>
    <row r="479" spans="1:12" ht="12" customHeight="1">
      <c r="B479" s="41"/>
      <c r="C479" s="118"/>
      <c r="D479" s="31"/>
      <c r="E479" s="103" t="s">
        <v>5</v>
      </c>
      <c r="F479" s="33"/>
      <c r="G479" s="31"/>
      <c r="H479" s="103" t="s">
        <v>62</v>
      </c>
      <c r="I479" s="33"/>
      <c r="J479" s="31"/>
      <c r="K479" s="103" t="s">
        <v>820</v>
      </c>
      <c r="L479" s="33"/>
    </row>
    <row r="480" spans="1:12" ht="22.5" customHeight="1">
      <c r="B480" s="43"/>
      <c r="C480" s="119"/>
      <c r="D480" s="38" t="s">
        <v>2</v>
      </c>
      <c r="E480" s="38" t="s">
        <v>3</v>
      </c>
      <c r="F480" s="38" t="s">
        <v>551</v>
      </c>
      <c r="G480" s="38" t="s">
        <v>2</v>
      </c>
      <c r="H480" s="38" t="s">
        <v>3</v>
      </c>
      <c r="I480" s="38" t="s">
        <v>551</v>
      </c>
      <c r="J480" s="38" t="s">
        <v>2</v>
      </c>
      <c r="K480" s="38" t="s">
        <v>3</v>
      </c>
      <c r="L480" s="38" t="s">
        <v>551</v>
      </c>
    </row>
    <row r="481" spans="2:13" ht="12" customHeight="1">
      <c r="B481" s="44"/>
      <c r="C481" s="120"/>
      <c r="D481" s="46"/>
      <c r="E481" s="2">
        <f>D492</f>
        <v>5083</v>
      </c>
      <c r="F481" s="2">
        <f>E481-D491</f>
        <v>5027</v>
      </c>
      <c r="G481" s="46"/>
      <c r="H481" s="2">
        <f>G492</f>
        <v>3371</v>
      </c>
      <c r="I481" s="2">
        <f>H481-G491</f>
        <v>3363</v>
      </c>
      <c r="J481" s="46"/>
      <c r="K481" s="2">
        <f>J492</f>
        <v>1711</v>
      </c>
      <c r="L481" s="2">
        <f>K481-J491</f>
        <v>1663</v>
      </c>
    </row>
    <row r="482" spans="2:13" ht="15" customHeight="1">
      <c r="B482" s="43" t="s">
        <v>778</v>
      </c>
      <c r="D482" s="19">
        <v>4791</v>
      </c>
      <c r="E482" s="3">
        <f>D482/E481*100</f>
        <v>94.255361007279177</v>
      </c>
      <c r="F482" s="3">
        <f>D482/F481*100</f>
        <v>95.305351104038195</v>
      </c>
      <c r="G482" s="19">
        <v>3174</v>
      </c>
      <c r="H482" s="3">
        <f>G482/H481*100</f>
        <v>94.15603678433699</v>
      </c>
      <c r="I482" s="3">
        <f>G482/I481*100</f>
        <v>94.380017841213203</v>
      </c>
      <c r="J482" s="19">
        <v>1616</v>
      </c>
      <c r="K482" s="3">
        <f>J482/K481*100</f>
        <v>94.447691408533018</v>
      </c>
      <c r="L482" s="3">
        <f>J482/L481*100</f>
        <v>97.173782321106444</v>
      </c>
    </row>
    <row r="483" spans="2:13" ht="15" customHeight="1">
      <c r="B483" s="43" t="s">
        <v>341</v>
      </c>
      <c r="D483" s="20">
        <v>158</v>
      </c>
      <c r="E483" s="4">
        <f>D483/E481*100</f>
        <v>3.1084005508557935</v>
      </c>
      <c r="F483" s="4">
        <f>D483/F481*100</f>
        <v>3.1430276506862942</v>
      </c>
      <c r="G483" s="20">
        <v>131</v>
      </c>
      <c r="H483" s="4">
        <f>G483/H481*100</f>
        <v>3.8860872144764165</v>
      </c>
      <c r="I483" s="4">
        <f>G483/I481*100</f>
        <v>3.8953315492120133</v>
      </c>
      <c r="J483" s="20">
        <v>27</v>
      </c>
      <c r="K483" s="4">
        <f>J483/K481*100</f>
        <v>1.5780245470485097</v>
      </c>
      <c r="L483" s="4">
        <f>J483/L481*100</f>
        <v>1.6235718580877931</v>
      </c>
    </row>
    <row r="484" spans="2:13" ht="15" customHeight="1">
      <c r="B484" s="43" t="s">
        <v>342</v>
      </c>
      <c r="D484" s="20">
        <v>41</v>
      </c>
      <c r="E484" s="4">
        <f>D484/E481*100</f>
        <v>0.80661026952587056</v>
      </c>
      <c r="F484" s="4">
        <f>D484/F481*100</f>
        <v>0.81559578277302558</v>
      </c>
      <c r="G484" s="20">
        <v>33</v>
      </c>
      <c r="H484" s="4">
        <f>G484/H481*100</f>
        <v>0.97893800059329572</v>
      </c>
      <c r="I484" s="4">
        <f>G484/I481*100</f>
        <v>0.98126672613737742</v>
      </c>
      <c r="J484" s="20">
        <v>8</v>
      </c>
      <c r="K484" s="4">
        <f>J484/K481*100</f>
        <v>0.46756282875511396</v>
      </c>
      <c r="L484" s="4">
        <f>J484/L481*100</f>
        <v>0.4810583283223091</v>
      </c>
    </row>
    <row r="485" spans="2:13" ht="15" customHeight="1">
      <c r="B485" s="43" t="s">
        <v>343</v>
      </c>
      <c r="D485" s="20">
        <v>12</v>
      </c>
      <c r="E485" s="4">
        <f>D485/E481*100</f>
        <v>0.23608105449537675</v>
      </c>
      <c r="F485" s="4">
        <f>D485/F481*100</f>
        <v>0.23871096081161725</v>
      </c>
      <c r="G485" s="20">
        <v>8</v>
      </c>
      <c r="H485" s="4">
        <f>G485/H481*100</f>
        <v>0.23731830317413233</v>
      </c>
      <c r="I485" s="4">
        <f>G485/I481*100</f>
        <v>0.23788284269997023</v>
      </c>
      <c r="J485" s="20">
        <v>4</v>
      </c>
      <c r="K485" s="4">
        <f>J485/K481*100</f>
        <v>0.23378141437755698</v>
      </c>
      <c r="L485" s="4">
        <f>J485/L481*100</f>
        <v>0.24052916416115455</v>
      </c>
    </row>
    <row r="486" spans="2:13" ht="15" customHeight="1">
      <c r="B486" s="43" t="s">
        <v>344</v>
      </c>
      <c r="D486" s="20">
        <v>3</v>
      </c>
      <c r="E486" s="4">
        <f>D486/E481*100</f>
        <v>5.9020263623844188E-2</v>
      </c>
      <c r="F486" s="4">
        <f>D486/F481*100</f>
        <v>5.9677740202904311E-2</v>
      </c>
      <c r="G486" s="20">
        <v>3</v>
      </c>
      <c r="H486" s="4">
        <f>G486/H481*100</f>
        <v>8.8994363690299616E-2</v>
      </c>
      <c r="I486" s="4">
        <f>G486/I481*100</f>
        <v>8.9206066012488858E-2</v>
      </c>
      <c r="J486" s="20">
        <v>0</v>
      </c>
      <c r="K486" s="4">
        <f>J486/K481*100</f>
        <v>0</v>
      </c>
      <c r="L486" s="4">
        <f>J486/L481*100</f>
        <v>0</v>
      </c>
    </row>
    <row r="487" spans="2:13" ht="15" customHeight="1">
      <c r="B487" s="43" t="s">
        <v>345</v>
      </c>
      <c r="D487" s="20">
        <v>11</v>
      </c>
      <c r="E487" s="4">
        <f>D487/E481*100</f>
        <v>0.21640763328742868</v>
      </c>
      <c r="F487" s="4">
        <f>D487/F481*100</f>
        <v>0.21881838074398249</v>
      </c>
      <c r="G487" s="20">
        <v>8</v>
      </c>
      <c r="H487" s="4">
        <f>G487/H481*100</f>
        <v>0.23731830317413233</v>
      </c>
      <c r="I487" s="4">
        <f>G487/I481*100</f>
        <v>0.23788284269997023</v>
      </c>
      <c r="J487" s="20">
        <v>3</v>
      </c>
      <c r="K487" s="4">
        <f>J487/K481*100</f>
        <v>0.17533606078316774</v>
      </c>
      <c r="L487" s="4">
        <f>J487/L481*100</f>
        <v>0.18039687312086591</v>
      </c>
    </row>
    <row r="488" spans="2:13" ht="15" customHeight="1">
      <c r="B488" s="43" t="s">
        <v>263</v>
      </c>
      <c r="D488" s="20">
        <v>6</v>
      </c>
      <c r="E488" s="4">
        <f>D488/E481*100</f>
        <v>0.11804052724768838</v>
      </c>
      <c r="F488" s="4">
        <f>D488/F481*100</f>
        <v>0.11935548040580862</v>
      </c>
      <c r="G488" s="20">
        <v>4</v>
      </c>
      <c r="H488" s="4">
        <f>G488/H481*100</f>
        <v>0.11865915158706616</v>
      </c>
      <c r="I488" s="4">
        <f>G488/I481*100</f>
        <v>0.11894142134998512</v>
      </c>
      <c r="J488" s="20">
        <v>2</v>
      </c>
      <c r="K488" s="4">
        <f>J488/K481*100</f>
        <v>0.11689070718877849</v>
      </c>
      <c r="L488" s="4">
        <f>J488/L481*100</f>
        <v>0.12026458208057728</v>
      </c>
    </row>
    <row r="489" spans="2:13" ht="15" customHeight="1">
      <c r="B489" s="43" t="s">
        <v>258</v>
      </c>
      <c r="D489" s="20">
        <v>3</v>
      </c>
      <c r="E489" s="4">
        <f>D489/E481*100</f>
        <v>5.9020263623844188E-2</v>
      </c>
      <c r="F489" s="4">
        <f>D489/F481*100</f>
        <v>5.9677740202904311E-2</v>
      </c>
      <c r="G489" s="20">
        <v>1</v>
      </c>
      <c r="H489" s="4">
        <f>G489/H481*100</f>
        <v>2.9664787896766541E-2</v>
      </c>
      <c r="I489" s="4">
        <f>G489/I481*100</f>
        <v>2.9735355337496279E-2</v>
      </c>
      <c r="J489" s="20">
        <v>2</v>
      </c>
      <c r="K489" s="4">
        <f>J489/K481*100</f>
        <v>0.11689070718877849</v>
      </c>
      <c r="L489" s="4">
        <f>J489/L481*100</f>
        <v>0.12026458208057728</v>
      </c>
    </row>
    <row r="490" spans="2:13" ht="15" customHeight="1">
      <c r="B490" s="43" t="s">
        <v>346</v>
      </c>
      <c r="D490" s="20">
        <v>2</v>
      </c>
      <c r="E490" s="4">
        <f>D490/E481*100</f>
        <v>3.9346842415896123E-2</v>
      </c>
      <c r="F490" s="4">
        <f>D490/F481*100</f>
        <v>3.9785160135269546E-2</v>
      </c>
      <c r="G490" s="20">
        <v>1</v>
      </c>
      <c r="H490" s="4">
        <f>G490/H481*100</f>
        <v>2.9664787896766541E-2</v>
      </c>
      <c r="I490" s="4">
        <f>G490/I481*100</f>
        <v>2.9735355337496279E-2</v>
      </c>
      <c r="J490" s="20">
        <v>1</v>
      </c>
      <c r="K490" s="4">
        <f>J490/K481*100</f>
        <v>5.8445353594389245E-2</v>
      </c>
      <c r="L490" s="4">
        <f>J490/L481*100</f>
        <v>6.0132291040288638E-2</v>
      </c>
    </row>
    <row r="491" spans="2:13" ht="15" customHeight="1">
      <c r="B491" s="44" t="s">
        <v>484</v>
      </c>
      <c r="C491" s="45"/>
      <c r="D491" s="21">
        <v>56</v>
      </c>
      <c r="E491" s="5">
        <f>D491/E481*100</f>
        <v>1.1017115876450914</v>
      </c>
      <c r="F491" s="47" t="s">
        <v>819</v>
      </c>
      <c r="G491" s="21">
        <v>8</v>
      </c>
      <c r="H491" s="5">
        <f>G491/H481*100</f>
        <v>0.23731830317413233</v>
      </c>
      <c r="I491" s="47" t="s">
        <v>819</v>
      </c>
      <c r="J491" s="21">
        <v>48</v>
      </c>
      <c r="K491" s="5">
        <f>J491/K481*100</f>
        <v>2.8053769725306839</v>
      </c>
      <c r="L491" s="47" t="s">
        <v>819</v>
      </c>
    </row>
    <row r="492" spans="2:13" ht="15" customHeight="1">
      <c r="B492" s="48" t="s">
        <v>1</v>
      </c>
      <c r="C492" s="33"/>
      <c r="D492" s="49">
        <f>SUM(D482:D491)</f>
        <v>5083</v>
      </c>
      <c r="E492" s="6">
        <f>IF(SUM(E482:E491)&gt;100,"－",SUM(E482:E491))</f>
        <v>100.00000000000001</v>
      </c>
      <c r="F492" s="6">
        <f>IF(SUM(F482:F491)&gt;100,"－",SUM(F482:F491))</f>
        <v>100</v>
      </c>
      <c r="G492" s="49">
        <f>SUM(G482:G491)</f>
        <v>3371</v>
      </c>
      <c r="H492" s="6">
        <f>IF(SUM(H482:H491)&gt;100,"－",SUM(H482:H491))</f>
        <v>100.00000000000001</v>
      </c>
      <c r="I492" s="6">
        <f>IF(SUM(I482:I491)&gt;100,"－",SUM(I482:I491))</f>
        <v>100.00000000000001</v>
      </c>
      <c r="J492" s="49">
        <f>SUM(J482:J491)</f>
        <v>1711</v>
      </c>
      <c r="K492" s="6">
        <f>IF(SUM(K482:K491)&gt;100,"－",SUM(K482:K491))</f>
        <v>100</v>
      </c>
      <c r="L492" s="6">
        <f>IF(SUM(L482:L491)&gt;100,"－",SUM(L482:L491))</f>
        <v>100.00000000000003</v>
      </c>
    </row>
    <row r="493" spans="2:13" ht="15" customHeight="1">
      <c r="B493" s="48" t="s">
        <v>549</v>
      </c>
      <c r="C493" s="33"/>
      <c r="D493" s="50">
        <v>9.7030847548756641E-2</v>
      </c>
      <c r="E493" s="35"/>
      <c r="F493" s="35"/>
      <c r="G493" s="50">
        <v>0.10320638505627441</v>
      </c>
      <c r="H493" s="35"/>
      <c r="I493" s="35"/>
      <c r="J493" s="50">
        <v>8.4600720194436971E-2</v>
      </c>
      <c r="K493" s="35"/>
      <c r="L493" s="35"/>
    </row>
    <row r="494" spans="2:13" ht="15" customHeight="1">
      <c r="B494" s="48" t="s">
        <v>550</v>
      </c>
      <c r="C494" s="33"/>
      <c r="D494" s="50">
        <v>2.0668392823203372</v>
      </c>
      <c r="E494" s="35"/>
      <c r="F494" s="35"/>
      <c r="G494" s="50">
        <v>1.8364183753664065</v>
      </c>
      <c r="H494" s="35"/>
      <c r="I494" s="35"/>
      <c r="J494" s="50">
        <v>2.9934254826244402</v>
      </c>
      <c r="K494" s="35"/>
      <c r="L494" s="35"/>
    </row>
    <row r="495" spans="2:13" ht="15" customHeight="1">
      <c r="B495" s="48" t="s">
        <v>513</v>
      </c>
      <c r="C495" s="33"/>
      <c r="D495" s="50">
        <v>25.862068965517242</v>
      </c>
      <c r="E495" s="35"/>
      <c r="F495" s="35"/>
      <c r="G495" s="50">
        <v>17.857142857142858</v>
      </c>
      <c r="H495" s="35"/>
      <c r="I495" s="35"/>
      <c r="J495" s="50">
        <v>25.862068965517242</v>
      </c>
      <c r="K495" s="35"/>
      <c r="L495" s="35"/>
    </row>
    <row r="496" spans="2:13" ht="15" customHeight="1">
      <c r="B496" s="91"/>
      <c r="C496" s="70"/>
      <c r="D496" s="67"/>
      <c r="E496" s="15"/>
      <c r="F496" s="15"/>
      <c r="G496" s="15"/>
      <c r="H496" s="15"/>
      <c r="I496" s="15"/>
      <c r="J496" s="15"/>
      <c r="K496" s="15"/>
      <c r="L496" s="15"/>
      <c r="M496" s="55"/>
    </row>
    <row r="497" spans="1:12" ht="15" customHeight="1">
      <c r="A497" s="108" t="s">
        <v>482</v>
      </c>
      <c r="B497" s="24"/>
    </row>
    <row r="498" spans="1:12" ht="12" customHeight="1">
      <c r="A498" s="1" t="s">
        <v>559</v>
      </c>
      <c r="B498" s="91"/>
      <c r="C498" s="56"/>
      <c r="D498" s="56"/>
      <c r="E498" s="56"/>
      <c r="F498" s="56"/>
      <c r="G498" s="56"/>
      <c r="H498" s="57"/>
      <c r="I498" s="8"/>
      <c r="J498" s="8"/>
      <c r="L498" s="55"/>
    </row>
    <row r="499" spans="1:12" ht="22.5" customHeight="1">
      <c r="B499" s="41"/>
      <c r="C499" s="118"/>
      <c r="D499" s="31"/>
      <c r="E499" s="103" t="s">
        <v>5</v>
      </c>
      <c r="F499" s="33"/>
      <c r="G499" s="31"/>
      <c r="H499" s="103" t="s">
        <v>62</v>
      </c>
      <c r="I499" s="33"/>
      <c r="J499" s="31"/>
      <c r="K499" s="103" t="s">
        <v>820</v>
      </c>
      <c r="L499" s="33"/>
    </row>
    <row r="500" spans="1:12" ht="12" customHeight="1">
      <c r="B500" s="43"/>
      <c r="C500" s="119"/>
      <c r="D500" s="38" t="s">
        <v>2</v>
      </c>
      <c r="E500" s="38" t="s">
        <v>3</v>
      </c>
      <c r="F500" s="38" t="s">
        <v>551</v>
      </c>
      <c r="G500" s="38" t="s">
        <v>2</v>
      </c>
      <c r="H500" s="38" t="s">
        <v>3</v>
      </c>
      <c r="I500" s="38" t="s">
        <v>551</v>
      </c>
      <c r="J500" s="38" t="s">
        <v>2</v>
      </c>
      <c r="K500" s="38" t="s">
        <v>3</v>
      </c>
      <c r="L500" s="38" t="s">
        <v>551</v>
      </c>
    </row>
    <row r="501" spans="1:12" ht="15" customHeight="1">
      <c r="B501" s="44"/>
      <c r="C501" s="120"/>
      <c r="D501" s="46"/>
      <c r="E501" s="2">
        <f>D512</f>
        <v>5094</v>
      </c>
      <c r="F501" s="2">
        <f>E501-D511</f>
        <v>5090</v>
      </c>
      <c r="G501" s="46"/>
      <c r="H501" s="2">
        <f>G512</f>
        <v>3376</v>
      </c>
      <c r="I501" s="2">
        <f>H501-G511</f>
        <v>3375</v>
      </c>
      <c r="J501" s="46"/>
      <c r="K501" s="2">
        <f>J512</f>
        <v>1717</v>
      </c>
      <c r="L501" s="2">
        <f>K501-J511</f>
        <v>1714</v>
      </c>
    </row>
    <row r="502" spans="1:12" ht="15" customHeight="1">
      <c r="B502" s="43" t="s">
        <v>778</v>
      </c>
      <c r="D502" s="19">
        <v>4697</v>
      </c>
      <c r="E502" s="3">
        <f>D502/E501*100</f>
        <v>92.206517471535136</v>
      </c>
      <c r="F502" s="3">
        <f>D502/F501*100</f>
        <v>92.278978388998041</v>
      </c>
      <c r="G502" s="19">
        <v>3087</v>
      </c>
      <c r="H502" s="3">
        <f>G502/H501*100</f>
        <v>91.439573459715646</v>
      </c>
      <c r="I502" s="3">
        <f>G502/I501*100</f>
        <v>91.466666666666669</v>
      </c>
      <c r="J502" s="19">
        <v>1610</v>
      </c>
      <c r="K502" s="3">
        <f>J502/K501*100</f>
        <v>93.768200349446701</v>
      </c>
      <c r="L502" s="3">
        <f>J502/L501*100</f>
        <v>93.932322053675605</v>
      </c>
    </row>
    <row r="503" spans="1:12" ht="15" customHeight="1">
      <c r="B503" s="43" t="s">
        <v>341</v>
      </c>
      <c r="D503" s="20">
        <v>314</v>
      </c>
      <c r="E503" s="4">
        <f>D503/E501*100</f>
        <v>6.1641146446800157</v>
      </c>
      <c r="F503" s="4">
        <f>D503/F501*100</f>
        <v>6.1689587426326131</v>
      </c>
      <c r="G503" s="20">
        <v>231</v>
      </c>
      <c r="H503" s="4">
        <f>G503/H501*100</f>
        <v>6.8424170616113749</v>
      </c>
      <c r="I503" s="4">
        <f>G503/I501*100</f>
        <v>6.844444444444445</v>
      </c>
      <c r="J503" s="20">
        <v>83</v>
      </c>
      <c r="K503" s="4">
        <f>J503/K501*100</f>
        <v>4.8340128130460105</v>
      </c>
      <c r="L503" s="4">
        <f>J503/L501*100</f>
        <v>4.8424737456242708</v>
      </c>
    </row>
    <row r="504" spans="1:12" ht="15" customHeight="1">
      <c r="B504" s="43" t="s">
        <v>342</v>
      </c>
      <c r="D504" s="20">
        <v>46</v>
      </c>
      <c r="E504" s="4">
        <f>D504/E501*100</f>
        <v>0.90302316450726339</v>
      </c>
      <c r="F504" s="4">
        <f>D504/F501*100</f>
        <v>0.90373280943025547</v>
      </c>
      <c r="G504" s="20">
        <v>34</v>
      </c>
      <c r="H504" s="4">
        <f>G504/H501*100</f>
        <v>1.0071090047393365</v>
      </c>
      <c r="I504" s="4">
        <f>G504/I501*100</f>
        <v>1.0074074074074073</v>
      </c>
      <c r="J504" s="20">
        <v>11</v>
      </c>
      <c r="K504" s="4">
        <f>J504/K501*100</f>
        <v>0.64065230052416999</v>
      </c>
      <c r="L504" s="4">
        <f>J504/L501*100</f>
        <v>0.64177362893815637</v>
      </c>
    </row>
    <row r="505" spans="1:12" ht="15" customHeight="1">
      <c r="B505" s="43" t="s">
        <v>343</v>
      </c>
      <c r="D505" s="20">
        <v>17</v>
      </c>
      <c r="E505" s="4">
        <f>D505/E501*100</f>
        <v>0.33372595210051043</v>
      </c>
      <c r="F505" s="4">
        <f>D505/F501*100</f>
        <v>0.33398821218074659</v>
      </c>
      <c r="G505" s="20">
        <v>10</v>
      </c>
      <c r="H505" s="4">
        <f>G505/H501*100</f>
        <v>0.29620853080568721</v>
      </c>
      <c r="I505" s="4">
        <f>G505/I501*100</f>
        <v>0.29629629629629628</v>
      </c>
      <c r="J505" s="20">
        <v>7</v>
      </c>
      <c r="K505" s="4">
        <f>J505/K501*100</f>
        <v>0.40768782760629008</v>
      </c>
      <c r="L505" s="4">
        <f>J505/L501*100</f>
        <v>0.40840140023337224</v>
      </c>
    </row>
    <row r="506" spans="1:12" ht="15" customHeight="1">
      <c r="B506" s="43" t="s">
        <v>344</v>
      </c>
      <c r="D506" s="20">
        <v>5</v>
      </c>
      <c r="E506" s="4">
        <f>D506/E501*100</f>
        <v>9.8154691794267765E-2</v>
      </c>
      <c r="F506" s="4">
        <f>D506/F501*100</f>
        <v>9.8231827111984277E-2</v>
      </c>
      <c r="G506" s="20">
        <v>4</v>
      </c>
      <c r="H506" s="4">
        <f>G506/H501*100</f>
        <v>0.11848341232227488</v>
      </c>
      <c r="I506" s="4">
        <f>G506/I501*100</f>
        <v>0.11851851851851852</v>
      </c>
      <c r="J506" s="20">
        <v>1</v>
      </c>
      <c r="K506" s="4">
        <f>J506/K501*100</f>
        <v>5.8241118229470007E-2</v>
      </c>
      <c r="L506" s="4">
        <f>J506/L501*100</f>
        <v>5.8343057176196027E-2</v>
      </c>
    </row>
    <row r="507" spans="1:12" ht="15" customHeight="1">
      <c r="B507" s="43" t="s">
        <v>345</v>
      </c>
      <c r="D507" s="20">
        <v>7</v>
      </c>
      <c r="E507" s="4">
        <f>D507/E501*100</f>
        <v>0.13741656851197487</v>
      </c>
      <c r="F507" s="4">
        <f>D507/F501*100</f>
        <v>0.13752455795677801</v>
      </c>
      <c r="G507" s="20">
        <v>5</v>
      </c>
      <c r="H507" s="4">
        <f>G507/H501*100</f>
        <v>0.1481042654028436</v>
      </c>
      <c r="I507" s="4">
        <f>G507/I501*100</f>
        <v>0.14814814814814814</v>
      </c>
      <c r="J507" s="20">
        <v>2</v>
      </c>
      <c r="K507" s="4">
        <f>J507/K501*100</f>
        <v>0.11648223645894001</v>
      </c>
      <c r="L507" s="4">
        <f>J507/L501*100</f>
        <v>0.11668611435239205</v>
      </c>
    </row>
    <row r="508" spans="1:12" ht="15" customHeight="1">
      <c r="B508" s="43" t="s">
        <v>263</v>
      </c>
      <c r="D508" s="20">
        <v>2</v>
      </c>
      <c r="E508" s="4">
        <f>D508/E501*100</f>
        <v>3.926187671770711E-2</v>
      </c>
      <c r="F508" s="4">
        <f>D508/F501*100</f>
        <v>3.9292730844793712E-2</v>
      </c>
      <c r="G508" s="20">
        <v>2</v>
      </c>
      <c r="H508" s="4">
        <f>G508/H501*100</f>
        <v>5.9241706161137442E-2</v>
      </c>
      <c r="I508" s="4">
        <f>G508/I501*100</f>
        <v>5.9259259259259262E-2</v>
      </c>
      <c r="J508" s="20">
        <v>0</v>
      </c>
      <c r="K508" s="4">
        <f>J508/K501*100</f>
        <v>0</v>
      </c>
      <c r="L508" s="4">
        <f>J508/L501*100</f>
        <v>0</v>
      </c>
    </row>
    <row r="509" spans="1:12" ht="15" customHeight="1">
      <c r="B509" s="43" t="s">
        <v>258</v>
      </c>
      <c r="D509" s="20">
        <v>1</v>
      </c>
      <c r="E509" s="4">
        <f>D509/E501*100</f>
        <v>1.9630938358853555E-2</v>
      </c>
      <c r="F509" s="4">
        <f>D509/F501*100</f>
        <v>1.9646365422396856E-2</v>
      </c>
      <c r="G509" s="20">
        <v>1</v>
      </c>
      <c r="H509" s="4">
        <f>G509/H501*100</f>
        <v>2.9620853080568721E-2</v>
      </c>
      <c r="I509" s="4">
        <f>G509/I501*100</f>
        <v>2.9629629629629631E-2</v>
      </c>
      <c r="J509" s="20">
        <v>0</v>
      </c>
      <c r="K509" s="4">
        <f>J509/K501*100</f>
        <v>0</v>
      </c>
      <c r="L509" s="4">
        <f>J509/L501*100</f>
        <v>0</v>
      </c>
    </row>
    <row r="510" spans="1:12" ht="15" customHeight="1">
      <c r="B510" s="43" t="s">
        <v>346</v>
      </c>
      <c r="D510" s="20">
        <v>1</v>
      </c>
      <c r="E510" s="4">
        <f>D510/E501*100</f>
        <v>1.9630938358853555E-2</v>
      </c>
      <c r="F510" s="4">
        <f>D510/F501*100</f>
        <v>1.9646365422396856E-2</v>
      </c>
      <c r="G510" s="20">
        <v>1</v>
      </c>
      <c r="H510" s="4">
        <f>G510/H501*100</f>
        <v>2.9620853080568721E-2</v>
      </c>
      <c r="I510" s="4">
        <f>G510/I501*100</f>
        <v>2.9629629629629631E-2</v>
      </c>
      <c r="J510" s="20">
        <v>0</v>
      </c>
      <c r="K510" s="4">
        <f>J510/K501*100</f>
        <v>0</v>
      </c>
      <c r="L510" s="4">
        <f>J510/L501*100</f>
        <v>0</v>
      </c>
    </row>
    <row r="511" spans="1:12" ht="15" customHeight="1">
      <c r="B511" s="44" t="s">
        <v>508</v>
      </c>
      <c r="C511" s="45"/>
      <c r="D511" s="21">
        <v>4</v>
      </c>
      <c r="E511" s="5">
        <f>D511/E501*100</f>
        <v>7.852375343541422E-2</v>
      </c>
      <c r="F511" s="47" t="s">
        <v>819</v>
      </c>
      <c r="G511" s="21">
        <v>1</v>
      </c>
      <c r="H511" s="5">
        <f>G511/H501*100</f>
        <v>2.9620853080568721E-2</v>
      </c>
      <c r="I511" s="47" t="s">
        <v>819</v>
      </c>
      <c r="J511" s="21">
        <v>3</v>
      </c>
      <c r="K511" s="5">
        <f>J511/K501*100</f>
        <v>0.17472335468841002</v>
      </c>
      <c r="L511" s="47" t="s">
        <v>819</v>
      </c>
    </row>
    <row r="512" spans="1:12" ht="15" customHeight="1">
      <c r="B512" s="48" t="s">
        <v>1</v>
      </c>
      <c r="C512" s="33"/>
      <c r="D512" s="49">
        <f>SUM(D502:D511)</f>
        <v>5094</v>
      </c>
      <c r="E512" s="6">
        <f>IF(SUM(E502:E511)&gt;100,"－",SUM(E502:E511))</f>
        <v>100</v>
      </c>
      <c r="F512" s="6">
        <f>IF(SUM(F502:F511)&gt;100,"－",SUM(F502:F511))</f>
        <v>100.00000000000001</v>
      </c>
      <c r="G512" s="49">
        <f>SUM(G502:G511)</f>
        <v>3376</v>
      </c>
      <c r="H512" s="6">
        <f>IF(SUM(H502:H511)&gt;100,"－",SUM(H502:H511))</f>
        <v>100.00000000000001</v>
      </c>
      <c r="I512" s="6">
        <f>IF(SUM(I502:I511)&gt;100,"－",SUM(I502:I511))</f>
        <v>100</v>
      </c>
      <c r="J512" s="49">
        <f>SUM(J502:J511)</f>
        <v>1717</v>
      </c>
      <c r="K512" s="6">
        <f>IF(SUM(K502:K511)&gt;100,"－",SUM(K502:K511))</f>
        <v>100</v>
      </c>
      <c r="L512" s="6">
        <f>IF(SUM(L502:L511)&gt;100,"－",SUM(L502:L511))</f>
        <v>100</v>
      </c>
    </row>
    <row r="513" spans="1:12" ht="15" customHeight="1">
      <c r="B513" s="48" t="s">
        <v>549</v>
      </c>
      <c r="C513" s="33"/>
      <c r="D513" s="50">
        <v>0.11139489194499018</v>
      </c>
      <c r="E513" s="35"/>
      <c r="F513" s="35"/>
      <c r="G513" s="50">
        <v>0.12592592592592591</v>
      </c>
      <c r="H513" s="35"/>
      <c r="I513" s="35"/>
      <c r="J513" s="50">
        <v>8.168028004667445E-2</v>
      </c>
      <c r="K513" s="35"/>
      <c r="L513" s="35"/>
    </row>
    <row r="514" spans="1:12" ht="15" customHeight="1">
      <c r="B514" s="48" t="s">
        <v>550</v>
      </c>
      <c r="C514" s="33"/>
      <c r="D514" s="50">
        <v>1.4427480916030535</v>
      </c>
      <c r="E514" s="35"/>
      <c r="F514" s="35"/>
      <c r="G514" s="50">
        <v>1.4756944444444444</v>
      </c>
      <c r="H514" s="35"/>
      <c r="I514" s="35"/>
      <c r="J514" s="50">
        <v>1.3461538461538463</v>
      </c>
      <c r="K514" s="35"/>
      <c r="L514" s="35"/>
    </row>
    <row r="515" spans="1:12" ht="15" customHeight="1">
      <c r="B515" s="48" t="s">
        <v>513</v>
      </c>
      <c r="C515" s="33"/>
      <c r="D515" s="50">
        <v>30</v>
      </c>
      <c r="E515" s="35"/>
      <c r="F515" s="35"/>
      <c r="G515" s="50">
        <v>30</v>
      </c>
      <c r="H515" s="35"/>
      <c r="I515" s="35"/>
      <c r="J515" s="50">
        <v>5</v>
      </c>
      <c r="K515" s="35"/>
      <c r="L515" s="35"/>
    </row>
    <row r="516" spans="1:12" ht="13.5" customHeight="1">
      <c r="B516" s="91"/>
      <c r="C516" s="56"/>
      <c r="D516" s="34"/>
      <c r="E516" s="35"/>
      <c r="F516" s="35"/>
      <c r="G516" s="34"/>
      <c r="H516" s="35"/>
      <c r="I516" s="35"/>
      <c r="J516" s="34"/>
      <c r="K516" s="35"/>
      <c r="L516" s="35"/>
    </row>
    <row r="517" spans="1:12" ht="15" customHeight="1">
      <c r="A517" s="1" t="s">
        <v>559</v>
      </c>
      <c r="B517" s="91"/>
      <c r="C517" s="56"/>
      <c r="D517" s="56"/>
      <c r="E517" s="56"/>
      <c r="F517" s="56"/>
      <c r="G517" s="56"/>
      <c r="H517" s="57"/>
      <c r="I517" s="8"/>
      <c r="J517" s="8"/>
      <c r="L517" s="40" t="s">
        <v>469</v>
      </c>
    </row>
    <row r="518" spans="1:12" ht="12" customHeight="1">
      <c r="B518" s="41"/>
      <c r="C518" s="118"/>
      <c r="D518" s="31"/>
      <c r="E518" s="103" t="s">
        <v>5</v>
      </c>
      <c r="F518" s="33"/>
      <c r="G518" s="31"/>
      <c r="H518" s="103" t="s">
        <v>62</v>
      </c>
      <c r="I518" s="33"/>
      <c r="J518" s="31"/>
      <c r="K518" s="103" t="s">
        <v>820</v>
      </c>
      <c r="L518" s="33"/>
    </row>
    <row r="519" spans="1:12" ht="22.5" customHeight="1">
      <c r="B519" s="43"/>
      <c r="C519" s="119"/>
      <c r="D519" s="38" t="s">
        <v>2</v>
      </c>
      <c r="E519" s="38" t="s">
        <v>3</v>
      </c>
      <c r="F519" s="38" t="s">
        <v>551</v>
      </c>
      <c r="G519" s="38" t="s">
        <v>2</v>
      </c>
      <c r="H519" s="38" t="s">
        <v>3</v>
      </c>
      <c r="I519" s="38" t="s">
        <v>551</v>
      </c>
      <c r="J519" s="38" t="s">
        <v>2</v>
      </c>
      <c r="K519" s="38" t="s">
        <v>3</v>
      </c>
      <c r="L519" s="38" t="s">
        <v>551</v>
      </c>
    </row>
    <row r="520" spans="1:12" ht="12" customHeight="1">
      <c r="B520" s="44"/>
      <c r="C520" s="120"/>
      <c r="D520" s="46"/>
      <c r="E520" s="2">
        <f>D531</f>
        <v>5094</v>
      </c>
      <c r="F520" s="2">
        <f>E520-D530</f>
        <v>5036</v>
      </c>
      <c r="G520" s="46"/>
      <c r="H520" s="2">
        <f>G531</f>
        <v>3376</v>
      </c>
      <c r="I520" s="2">
        <f>H520-G530</f>
        <v>3368</v>
      </c>
      <c r="J520" s="46"/>
      <c r="K520" s="2">
        <f>J531</f>
        <v>1717</v>
      </c>
      <c r="L520" s="2">
        <f>K520-J530</f>
        <v>1667</v>
      </c>
    </row>
    <row r="521" spans="1:12" ht="15" customHeight="1">
      <c r="B521" s="43" t="s">
        <v>778</v>
      </c>
      <c r="D521" s="19">
        <v>4646</v>
      </c>
      <c r="E521" s="3">
        <f>D521/E520*100</f>
        <v>91.205339615233612</v>
      </c>
      <c r="F521" s="3">
        <f>D521/F520*100</f>
        <v>92.255758538522642</v>
      </c>
      <c r="G521" s="19">
        <v>3081</v>
      </c>
      <c r="H521" s="3">
        <f>G521/H520*100</f>
        <v>91.261848341232238</v>
      </c>
      <c r="I521" s="3">
        <f>G521/I520*100</f>
        <v>91.478622327790973</v>
      </c>
      <c r="J521" s="19">
        <v>1565</v>
      </c>
      <c r="K521" s="3">
        <f>J521/K520*100</f>
        <v>91.14735002912056</v>
      </c>
      <c r="L521" s="3">
        <f>J521/L520*100</f>
        <v>93.881223755248953</v>
      </c>
    </row>
    <row r="522" spans="1:12" ht="15" customHeight="1">
      <c r="B522" s="43" t="s">
        <v>341</v>
      </c>
      <c r="D522" s="20">
        <v>272</v>
      </c>
      <c r="E522" s="4">
        <f>D522/E520*100</f>
        <v>5.3396152336081668</v>
      </c>
      <c r="F522" s="4">
        <f>D522/F520*100</f>
        <v>5.4011119936457508</v>
      </c>
      <c r="G522" s="20">
        <v>208</v>
      </c>
      <c r="H522" s="4">
        <f>G522/H520*100</f>
        <v>6.1611374407582939</v>
      </c>
      <c r="I522" s="4">
        <f>G522/I520*100</f>
        <v>6.1757719714964372</v>
      </c>
      <c r="J522" s="20">
        <v>63</v>
      </c>
      <c r="K522" s="4">
        <f>J522/K520*100</f>
        <v>3.6691904484566109</v>
      </c>
      <c r="L522" s="4">
        <f>J522/L520*100</f>
        <v>3.7792441511697659</v>
      </c>
    </row>
    <row r="523" spans="1:12" ht="15" customHeight="1">
      <c r="B523" s="43" t="s">
        <v>342</v>
      </c>
      <c r="D523" s="20">
        <v>50</v>
      </c>
      <c r="E523" s="4">
        <f>D523/E520*100</f>
        <v>0.98154691794267757</v>
      </c>
      <c r="F523" s="4">
        <f>D523/F520*100</f>
        <v>0.99285146942017477</v>
      </c>
      <c r="G523" s="20">
        <v>31</v>
      </c>
      <c r="H523" s="4">
        <f>G523/H520*100</f>
        <v>0.91824644549763024</v>
      </c>
      <c r="I523" s="4">
        <f>G523/I520*100</f>
        <v>0.92042755344418048</v>
      </c>
      <c r="J523" s="20">
        <v>19</v>
      </c>
      <c r="K523" s="4">
        <f>J523/K520*100</f>
        <v>1.10658124635993</v>
      </c>
      <c r="L523" s="4">
        <f>J523/L520*100</f>
        <v>1.1397720455908817</v>
      </c>
    </row>
    <row r="524" spans="1:12" ht="15" customHeight="1">
      <c r="B524" s="43" t="s">
        <v>343</v>
      </c>
      <c r="D524" s="20">
        <v>25</v>
      </c>
      <c r="E524" s="4">
        <f>D524/E520*100</f>
        <v>0.49077345897133878</v>
      </c>
      <c r="F524" s="4">
        <f>D524/F520*100</f>
        <v>0.49642573471008739</v>
      </c>
      <c r="G524" s="20">
        <v>20</v>
      </c>
      <c r="H524" s="4">
        <f>G524/H520*100</f>
        <v>0.59241706161137442</v>
      </c>
      <c r="I524" s="4">
        <f>G524/I520*100</f>
        <v>0.59382422802850354</v>
      </c>
      <c r="J524" s="20">
        <v>5</v>
      </c>
      <c r="K524" s="4">
        <f>J524/K520*100</f>
        <v>0.29120559114735001</v>
      </c>
      <c r="L524" s="4">
        <f>J524/L520*100</f>
        <v>0.29994001199760051</v>
      </c>
    </row>
    <row r="525" spans="1:12" ht="15" customHeight="1">
      <c r="B525" s="43" t="s">
        <v>344</v>
      </c>
      <c r="D525" s="20">
        <v>11</v>
      </c>
      <c r="E525" s="4">
        <f>D525/E520*100</f>
        <v>0.21594032194738907</v>
      </c>
      <c r="F525" s="4">
        <f>D525/F520*100</f>
        <v>0.21842732327243844</v>
      </c>
      <c r="G525" s="20">
        <v>7</v>
      </c>
      <c r="H525" s="4">
        <f>G525/H520*100</f>
        <v>0.20734597156398105</v>
      </c>
      <c r="I525" s="4">
        <f>G525/I520*100</f>
        <v>0.20783847980997625</v>
      </c>
      <c r="J525" s="20">
        <v>4</v>
      </c>
      <c r="K525" s="4">
        <f>J525/K520*100</f>
        <v>0.23296447291788003</v>
      </c>
      <c r="L525" s="4">
        <f>J525/L520*100</f>
        <v>0.23995200959808036</v>
      </c>
    </row>
    <row r="526" spans="1:12" ht="15" customHeight="1">
      <c r="B526" s="43" t="s">
        <v>345</v>
      </c>
      <c r="D526" s="20">
        <v>17</v>
      </c>
      <c r="E526" s="4">
        <f>D526/E520*100</f>
        <v>0.33372595210051043</v>
      </c>
      <c r="F526" s="4">
        <f>D526/F520*100</f>
        <v>0.33756949960285942</v>
      </c>
      <c r="G526" s="20">
        <v>14</v>
      </c>
      <c r="H526" s="4">
        <f>G526/H520*100</f>
        <v>0.41469194312796209</v>
      </c>
      <c r="I526" s="4">
        <f>G526/I520*100</f>
        <v>0.41567695961995249</v>
      </c>
      <c r="J526" s="20">
        <v>3</v>
      </c>
      <c r="K526" s="4">
        <f>J526/K520*100</f>
        <v>0.17472335468841002</v>
      </c>
      <c r="L526" s="4">
        <f>J526/L520*100</f>
        <v>0.17996400719856029</v>
      </c>
    </row>
    <row r="527" spans="1:12" ht="15" customHeight="1">
      <c r="B527" s="43" t="s">
        <v>263</v>
      </c>
      <c r="D527" s="20">
        <v>11</v>
      </c>
      <c r="E527" s="4">
        <f>D527/E520*100</f>
        <v>0.21594032194738907</v>
      </c>
      <c r="F527" s="4">
        <f>D527/F520*100</f>
        <v>0.21842732327243844</v>
      </c>
      <c r="G527" s="20">
        <v>4</v>
      </c>
      <c r="H527" s="4">
        <f>G527/H520*100</f>
        <v>0.11848341232227488</v>
      </c>
      <c r="I527" s="4">
        <f>G527/I520*100</f>
        <v>0.11876484560570072</v>
      </c>
      <c r="J527" s="20">
        <v>7</v>
      </c>
      <c r="K527" s="4">
        <f>J527/K520*100</f>
        <v>0.40768782760629008</v>
      </c>
      <c r="L527" s="4">
        <f>J527/L520*100</f>
        <v>0.4199160167966407</v>
      </c>
    </row>
    <row r="528" spans="1:12" ht="15" customHeight="1">
      <c r="B528" s="43" t="s">
        <v>258</v>
      </c>
      <c r="D528" s="20">
        <v>3</v>
      </c>
      <c r="E528" s="4">
        <f>D528/E520*100</f>
        <v>5.8892815076560655E-2</v>
      </c>
      <c r="F528" s="4">
        <f>D528/F520*100</f>
        <v>5.9571088165210492E-2</v>
      </c>
      <c r="G528" s="20">
        <v>2</v>
      </c>
      <c r="H528" s="4">
        <f>G528/H520*100</f>
        <v>5.9241706161137442E-2</v>
      </c>
      <c r="I528" s="4">
        <f>G528/I520*100</f>
        <v>5.938242280285036E-2</v>
      </c>
      <c r="J528" s="20">
        <v>1</v>
      </c>
      <c r="K528" s="4">
        <f>J528/K520*100</f>
        <v>5.8241118229470007E-2</v>
      </c>
      <c r="L528" s="4">
        <f>J528/L520*100</f>
        <v>5.9988002399520089E-2</v>
      </c>
    </row>
    <row r="529" spans="1:13" ht="15" customHeight="1">
      <c r="B529" s="43" t="s">
        <v>346</v>
      </c>
      <c r="D529" s="20">
        <v>1</v>
      </c>
      <c r="E529" s="4">
        <f>D529/E520*100</f>
        <v>1.9630938358853555E-2</v>
      </c>
      <c r="F529" s="4">
        <f>D529/F520*100</f>
        <v>1.9857029388403495E-2</v>
      </c>
      <c r="G529" s="20">
        <v>1</v>
      </c>
      <c r="H529" s="4">
        <f>G529/H520*100</f>
        <v>2.9620853080568721E-2</v>
      </c>
      <c r="I529" s="4">
        <f>G529/I520*100</f>
        <v>2.969121140142518E-2</v>
      </c>
      <c r="J529" s="20">
        <v>0</v>
      </c>
      <c r="K529" s="4">
        <f>J529/K520*100</f>
        <v>0</v>
      </c>
      <c r="L529" s="4">
        <f>J529/L520*100</f>
        <v>0</v>
      </c>
    </row>
    <row r="530" spans="1:13" ht="15" customHeight="1">
      <c r="B530" s="44" t="s">
        <v>484</v>
      </c>
      <c r="C530" s="45"/>
      <c r="D530" s="21">
        <v>58</v>
      </c>
      <c r="E530" s="5">
        <f>D530/E520*100</f>
        <v>1.138594424813506</v>
      </c>
      <c r="F530" s="47" t="s">
        <v>819</v>
      </c>
      <c r="G530" s="21">
        <v>8</v>
      </c>
      <c r="H530" s="5">
        <f>G530/H520*100</f>
        <v>0.23696682464454977</v>
      </c>
      <c r="I530" s="47" t="s">
        <v>819</v>
      </c>
      <c r="J530" s="21">
        <v>50</v>
      </c>
      <c r="K530" s="5">
        <f>J530/K520*100</f>
        <v>2.9120559114735003</v>
      </c>
      <c r="L530" s="47" t="s">
        <v>819</v>
      </c>
    </row>
    <row r="531" spans="1:13" ht="15" customHeight="1">
      <c r="B531" s="48" t="s">
        <v>1</v>
      </c>
      <c r="C531" s="33"/>
      <c r="D531" s="49">
        <f>SUM(D521:D530)</f>
        <v>5094</v>
      </c>
      <c r="E531" s="6">
        <f>IF(SUM(E521:E530)&gt;100,"－",SUM(E521:E530))</f>
        <v>100</v>
      </c>
      <c r="F531" s="6">
        <f>IF(SUM(F521:F530)&gt;100,"－",SUM(F521:F530))</f>
        <v>100.00000000000001</v>
      </c>
      <c r="G531" s="49">
        <f>SUM(G521:G530)</f>
        <v>3376</v>
      </c>
      <c r="H531" s="6">
        <f>IF(SUM(H521:H530)&gt;100,"－",SUM(H521:H530))</f>
        <v>100.00000000000001</v>
      </c>
      <c r="I531" s="6">
        <f>IF(SUM(I521:I530)&gt;100,"－",SUM(I521:I530))</f>
        <v>100.00000000000001</v>
      </c>
      <c r="J531" s="49">
        <f>SUM(J521:J530)</f>
        <v>1717</v>
      </c>
      <c r="K531" s="6">
        <f>IF(SUM(K521:K530)&gt;100,"－",SUM(K521:K530))</f>
        <v>100.00000000000001</v>
      </c>
      <c r="L531" s="6">
        <f>IF(SUM(L521:L530)&gt;100,"－",SUM(L521:L530))</f>
        <v>100.00000000000001</v>
      </c>
    </row>
    <row r="532" spans="1:13" ht="15" customHeight="1">
      <c r="B532" s="48" t="s">
        <v>549</v>
      </c>
      <c r="C532" s="33"/>
      <c r="D532" s="50">
        <v>0.15339955202778538</v>
      </c>
      <c r="E532" s="35"/>
      <c r="F532" s="35"/>
      <c r="G532" s="50">
        <v>0.16022969516272528</v>
      </c>
      <c r="H532" s="35"/>
      <c r="I532" s="35"/>
      <c r="J532" s="50">
        <v>0.13901029818086666</v>
      </c>
      <c r="K532" s="35"/>
      <c r="L532" s="35"/>
    </row>
    <row r="533" spans="1:13" ht="15" customHeight="1">
      <c r="B533" s="48" t="s">
        <v>550</v>
      </c>
      <c r="C533" s="33"/>
      <c r="D533" s="50">
        <v>1.9808208820818647</v>
      </c>
      <c r="E533" s="35"/>
      <c r="F533" s="35"/>
      <c r="G533" s="50">
        <v>1.880326178773724</v>
      </c>
      <c r="H533" s="35"/>
      <c r="I533" s="35"/>
      <c r="J533" s="50">
        <v>2.2718643830147522</v>
      </c>
      <c r="K533" s="35"/>
      <c r="L533" s="35"/>
    </row>
    <row r="534" spans="1:13" ht="15" customHeight="1">
      <c r="B534" s="48" t="s">
        <v>513</v>
      </c>
      <c r="C534" s="33"/>
      <c r="D534" s="50">
        <v>17.857142857142858</v>
      </c>
      <c r="E534" s="35"/>
      <c r="F534" s="35"/>
      <c r="G534" s="50">
        <v>17.857142857142858</v>
      </c>
      <c r="H534" s="35"/>
      <c r="I534" s="35"/>
      <c r="J534" s="50">
        <v>10.416666666666668</v>
      </c>
      <c r="K534" s="35"/>
      <c r="L534" s="35"/>
    </row>
    <row r="535" spans="1:13" ht="15" customHeight="1">
      <c r="B535" s="91"/>
      <c r="C535" s="70"/>
      <c r="D535" s="67"/>
      <c r="E535" s="15"/>
      <c r="F535" s="15"/>
      <c r="G535" s="15"/>
      <c r="H535" s="15"/>
      <c r="I535" s="15"/>
      <c r="J535" s="15"/>
      <c r="K535" s="15"/>
      <c r="L535" s="15"/>
      <c r="M535" s="55"/>
    </row>
    <row r="536" spans="1:13" ht="15" customHeight="1">
      <c r="A536" s="108" t="s">
        <v>482</v>
      </c>
      <c r="B536" s="24"/>
    </row>
    <row r="537" spans="1:13" ht="12" customHeight="1">
      <c r="A537" s="1" t="s">
        <v>560</v>
      </c>
      <c r="B537" s="91"/>
      <c r="C537" s="56"/>
      <c r="D537" s="56"/>
      <c r="E537" s="56"/>
      <c r="F537" s="56"/>
      <c r="G537" s="56"/>
      <c r="H537" s="57"/>
      <c r="I537" s="8"/>
      <c r="J537" s="8"/>
      <c r="L537" s="55"/>
    </row>
    <row r="538" spans="1:13" ht="22.5" customHeight="1">
      <c r="B538" s="41"/>
      <c r="C538" s="118"/>
      <c r="D538" s="31"/>
      <c r="E538" s="103" t="s">
        <v>5</v>
      </c>
      <c r="F538" s="33"/>
      <c r="G538" s="31"/>
      <c r="H538" s="103" t="s">
        <v>62</v>
      </c>
      <c r="I538" s="33"/>
      <c r="J538" s="31"/>
      <c r="K538" s="103" t="s">
        <v>820</v>
      </c>
      <c r="L538" s="33"/>
    </row>
    <row r="539" spans="1:13" ht="12" customHeight="1">
      <c r="B539" s="43"/>
      <c r="C539" s="119"/>
      <c r="D539" s="38" t="s">
        <v>2</v>
      </c>
      <c r="E539" s="38" t="s">
        <v>3</v>
      </c>
      <c r="F539" s="38" t="s">
        <v>551</v>
      </c>
      <c r="G539" s="38" t="s">
        <v>2</v>
      </c>
      <c r="H539" s="38" t="s">
        <v>3</v>
      </c>
      <c r="I539" s="38" t="s">
        <v>551</v>
      </c>
      <c r="J539" s="38" t="s">
        <v>2</v>
      </c>
      <c r="K539" s="38" t="s">
        <v>3</v>
      </c>
      <c r="L539" s="38" t="s">
        <v>551</v>
      </c>
    </row>
    <row r="540" spans="1:13" ht="15" customHeight="1">
      <c r="B540" s="44"/>
      <c r="C540" s="120"/>
      <c r="D540" s="46"/>
      <c r="E540" s="2">
        <f>D551</f>
        <v>5204</v>
      </c>
      <c r="F540" s="2">
        <f>E540-D550</f>
        <v>5187</v>
      </c>
      <c r="G540" s="46"/>
      <c r="H540" s="2">
        <f>G551</f>
        <v>3455</v>
      </c>
      <c r="I540" s="2">
        <f>H540-G550</f>
        <v>3450</v>
      </c>
      <c r="J540" s="46"/>
      <c r="K540" s="2">
        <f>J551</f>
        <v>1748</v>
      </c>
      <c r="L540" s="2">
        <f>K540-J550</f>
        <v>1736</v>
      </c>
    </row>
    <row r="541" spans="1:13" ht="15" customHeight="1">
      <c r="B541" s="43" t="s">
        <v>778</v>
      </c>
      <c r="D541" s="19">
        <v>3368</v>
      </c>
      <c r="E541" s="3">
        <f>D541/E540*100</f>
        <v>64.719446579554187</v>
      </c>
      <c r="F541" s="3">
        <f>D541/F540*100</f>
        <v>64.931559668401775</v>
      </c>
      <c r="G541" s="19">
        <v>2102</v>
      </c>
      <c r="H541" s="3">
        <f>G541/H540*100</f>
        <v>60.839363241678726</v>
      </c>
      <c r="I541" s="3">
        <f>G541/I540*100</f>
        <v>60.927536231884062</v>
      </c>
      <c r="J541" s="19">
        <v>1266</v>
      </c>
      <c r="K541" s="3">
        <f>J541/K540*100</f>
        <v>72.425629290617849</v>
      </c>
      <c r="L541" s="3">
        <f>J541/L540*100</f>
        <v>72.926267281105993</v>
      </c>
    </row>
    <row r="542" spans="1:13" ht="15" customHeight="1">
      <c r="B542" s="43" t="s">
        <v>341</v>
      </c>
      <c r="D542" s="20">
        <v>899</v>
      </c>
      <c r="E542" s="4">
        <f>D542/E540*100</f>
        <v>17.275172943889316</v>
      </c>
      <c r="F542" s="4">
        <f>D542/F540*100</f>
        <v>17.331791016001542</v>
      </c>
      <c r="G542" s="20">
        <v>625</v>
      </c>
      <c r="H542" s="4">
        <f>G542/H540*100</f>
        <v>18.089725036179448</v>
      </c>
      <c r="I542" s="4">
        <f>G542/I540*100</f>
        <v>18.115942028985508</v>
      </c>
      <c r="J542" s="20">
        <v>274</v>
      </c>
      <c r="K542" s="4">
        <f>J542/K540*100</f>
        <v>15.675057208237986</v>
      </c>
      <c r="L542" s="4">
        <f>J542/L540*100</f>
        <v>15.783410138248849</v>
      </c>
    </row>
    <row r="543" spans="1:13" ht="15" customHeight="1">
      <c r="B543" s="43" t="s">
        <v>342</v>
      </c>
      <c r="D543" s="20">
        <v>457</v>
      </c>
      <c r="E543" s="4">
        <f>D543/E540*100</f>
        <v>8.7817063797079165</v>
      </c>
      <c r="F543" s="4">
        <f>D543/F540*100</f>
        <v>8.8104877578561798</v>
      </c>
      <c r="G543" s="20">
        <v>344</v>
      </c>
      <c r="H543" s="4">
        <f>G543/H540*100</f>
        <v>9.9565846599131689</v>
      </c>
      <c r="I543" s="4">
        <f>G543/I540*100</f>
        <v>9.9710144927536231</v>
      </c>
      <c r="J543" s="20">
        <v>113</v>
      </c>
      <c r="K543" s="4">
        <f>J543/K540*100</f>
        <v>6.4645308924485123</v>
      </c>
      <c r="L543" s="4">
        <f>J543/L540*100</f>
        <v>6.5092165898617509</v>
      </c>
    </row>
    <row r="544" spans="1:13" ht="15" customHeight="1">
      <c r="B544" s="43" t="s">
        <v>343</v>
      </c>
      <c r="D544" s="20">
        <v>226</v>
      </c>
      <c r="E544" s="4">
        <f>D544/E540*100</f>
        <v>4.3428132205995391</v>
      </c>
      <c r="F544" s="4">
        <f>D544/F540*100</f>
        <v>4.3570464623096203</v>
      </c>
      <c r="G544" s="20">
        <v>175</v>
      </c>
      <c r="H544" s="4">
        <f>G544/H540*100</f>
        <v>5.0651230101302458</v>
      </c>
      <c r="I544" s="4">
        <f>G544/I540*100</f>
        <v>5.0724637681159424</v>
      </c>
      <c r="J544" s="20">
        <v>51</v>
      </c>
      <c r="K544" s="4">
        <f>J544/K540*100</f>
        <v>2.917620137299771</v>
      </c>
      <c r="L544" s="4">
        <f>J544/L540*100</f>
        <v>2.9377880184331797</v>
      </c>
    </row>
    <row r="545" spans="1:12" ht="15" customHeight="1">
      <c r="B545" s="43" t="s">
        <v>344</v>
      </c>
      <c r="D545" s="20">
        <v>108</v>
      </c>
      <c r="E545" s="4">
        <f>D545/E540*100</f>
        <v>2.07532667179093</v>
      </c>
      <c r="F545" s="4">
        <f>D545/F540*100</f>
        <v>2.0821283979178715</v>
      </c>
      <c r="G545" s="20">
        <v>91</v>
      </c>
      <c r="H545" s="4">
        <f>G545/H540*100</f>
        <v>2.6338639652677283</v>
      </c>
      <c r="I545" s="4">
        <f>G545/I540*100</f>
        <v>2.63768115942029</v>
      </c>
      <c r="J545" s="20">
        <v>17</v>
      </c>
      <c r="K545" s="4">
        <f>J545/K540*100</f>
        <v>0.97254004576659037</v>
      </c>
      <c r="L545" s="4">
        <f>J545/L540*100</f>
        <v>0.97926267281105983</v>
      </c>
    </row>
    <row r="546" spans="1:12" ht="15" customHeight="1">
      <c r="B546" s="43" t="s">
        <v>345</v>
      </c>
      <c r="D546" s="20">
        <v>52</v>
      </c>
      <c r="E546" s="4">
        <f>D546/E540*100</f>
        <v>0.99923136049192929</v>
      </c>
      <c r="F546" s="4">
        <f>D546/F540*100</f>
        <v>1.0025062656641603</v>
      </c>
      <c r="G546" s="20">
        <v>44</v>
      </c>
      <c r="H546" s="4">
        <f>G546/H540*100</f>
        <v>1.2735166425470335</v>
      </c>
      <c r="I546" s="4">
        <f>G546/I540*100</f>
        <v>1.2753623188405796</v>
      </c>
      <c r="J546" s="20">
        <v>8</v>
      </c>
      <c r="K546" s="4">
        <f>J546/K540*100</f>
        <v>0.45766590389016021</v>
      </c>
      <c r="L546" s="4">
        <f>J546/L540*100</f>
        <v>0.46082949308755761</v>
      </c>
    </row>
    <row r="547" spans="1:12" ht="15" customHeight="1">
      <c r="B547" s="43" t="s">
        <v>263</v>
      </c>
      <c r="D547" s="20">
        <v>66</v>
      </c>
      <c r="E547" s="4">
        <f>D547/E540*100</f>
        <v>1.2682551883166795</v>
      </c>
      <c r="F547" s="4">
        <f>D547/F540*100</f>
        <v>1.2724117987275883</v>
      </c>
      <c r="G547" s="20">
        <v>60</v>
      </c>
      <c r="H547" s="4">
        <f>G547/H540*100</f>
        <v>1.7366136034732274</v>
      </c>
      <c r="I547" s="4">
        <f>G547/I540*100</f>
        <v>1.7391304347826086</v>
      </c>
      <c r="J547" s="20">
        <v>5</v>
      </c>
      <c r="K547" s="4">
        <f>J547/K540*100</f>
        <v>0.28604118993135008</v>
      </c>
      <c r="L547" s="4">
        <f>J547/L540*100</f>
        <v>0.28801843317972353</v>
      </c>
    </row>
    <row r="548" spans="1:12" ht="15" customHeight="1">
      <c r="B548" s="43" t="s">
        <v>258</v>
      </c>
      <c r="D548" s="20">
        <v>8</v>
      </c>
      <c r="E548" s="4">
        <f>D548/E540*100</f>
        <v>0.15372790161414296</v>
      </c>
      <c r="F548" s="4">
        <f>D548/F540*100</f>
        <v>0.1542317331791016</v>
      </c>
      <c r="G548" s="20">
        <v>6</v>
      </c>
      <c r="H548" s="4">
        <f>G548/H540*100</f>
        <v>0.17366136034732271</v>
      </c>
      <c r="I548" s="4">
        <f>G548/I540*100</f>
        <v>0.17391304347826086</v>
      </c>
      <c r="J548" s="20">
        <v>2</v>
      </c>
      <c r="K548" s="4">
        <f>J548/K540*100</f>
        <v>0.11441647597254005</v>
      </c>
      <c r="L548" s="4">
        <f>J548/L540*100</f>
        <v>0.1152073732718894</v>
      </c>
    </row>
    <row r="549" spans="1:12" ht="15" customHeight="1">
      <c r="B549" s="43" t="s">
        <v>346</v>
      </c>
      <c r="D549" s="20">
        <v>3</v>
      </c>
      <c r="E549" s="4">
        <f>D549/E540*100</f>
        <v>5.764796310530361E-2</v>
      </c>
      <c r="F549" s="4">
        <f>D549/F540*100</f>
        <v>5.7836899942163095E-2</v>
      </c>
      <c r="G549" s="20">
        <v>3</v>
      </c>
      <c r="H549" s="4">
        <f>G549/H540*100</f>
        <v>8.6830680173661356E-2</v>
      </c>
      <c r="I549" s="4">
        <f>G549/I540*100</f>
        <v>8.6956521739130432E-2</v>
      </c>
      <c r="J549" s="20">
        <v>0</v>
      </c>
      <c r="K549" s="4">
        <f>J549/K540*100</f>
        <v>0</v>
      </c>
      <c r="L549" s="4">
        <f>J549/L540*100</f>
        <v>0</v>
      </c>
    </row>
    <row r="550" spans="1:12" ht="15" customHeight="1">
      <c r="B550" s="44" t="s">
        <v>508</v>
      </c>
      <c r="C550" s="45"/>
      <c r="D550" s="21">
        <v>17</v>
      </c>
      <c r="E550" s="5">
        <f>D550/E540*100</f>
        <v>0.32667179093005383</v>
      </c>
      <c r="F550" s="47" t="s">
        <v>819</v>
      </c>
      <c r="G550" s="21">
        <v>5</v>
      </c>
      <c r="H550" s="5">
        <f>G550/H540*100</f>
        <v>0.14471780028943559</v>
      </c>
      <c r="I550" s="47" t="s">
        <v>819</v>
      </c>
      <c r="J550" s="21">
        <v>12</v>
      </c>
      <c r="K550" s="5">
        <f>J550/K540*100</f>
        <v>0.68649885583524028</v>
      </c>
      <c r="L550" s="47" t="s">
        <v>819</v>
      </c>
    </row>
    <row r="551" spans="1:12" ht="15" customHeight="1">
      <c r="B551" s="48" t="s">
        <v>1</v>
      </c>
      <c r="C551" s="33"/>
      <c r="D551" s="49">
        <f>SUM(D541:D550)</f>
        <v>5204</v>
      </c>
      <c r="E551" s="6">
        <f>IF(SUM(E541:E550)&gt;100,"－",SUM(E541:E550))</f>
        <v>100</v>
      </c>
      <c r="F551" s="6">
        <f>IF(SUM(F541:F550)&gt;100,"－",SUM(F541:F550))</f>
        <v>100.00000000000001</v>
      </c>
      <c r="G551" s="49">
        <f>SUM(G541:G550)</f>
        <v>3455</v>
      </c>
      <c r="H551" s="6">
        <f>IF(SUM(H541:H550)&gt;100,"－",SUM(H541:H550))</f>
        <v>100.00000000000001</v>
      </c>
      <c r="I551" s="6">
        <f>IF(SUM(I541:I550)&gt;100,"－",SUM(I541:I550))</f>
        <v>100</v>
      </c>
      <c r="J551" s="49">
        <f>SUM(J541:J550)</f>
        <v>1748</v>
      </c>
      <c r="K551" s="6">
        <f>IF(SUM(K541:K550)&gt;100,"－",SUM(K541:K550))</f>
        <v>100</v>
      </c>
      <c r="L551" s="6">
        <f>IF(SUM(L541:L550)&gt;100,"－",SUM(L541:L550))</f>
        <v>100.00000000000001</v>
      </c>
    </row>
    <row r="552" spans="1:12" ht="15" customHeight="1">
      <c r="B552" s="48" t="s">
        <v>549</v>
      </c>
      <c r="C552" s="33"/>
      <c r="D552" s="50">
        <v>0.7324079429342587</v>
      </c>
      <c r="E552" s="35"/>
      <c r="F552" s="35"/>
      <c r="G552" s="50">
        <v>0.86173913043478256</v>
      </c>
      <c r="H552" s="35"/>
      <c r="I552" s="35"/>
      <c r="J552" s="50">
        <v>0.47177419354838712</v>
      </c>
      <c r="K552" s="35"/>
      <c r="L552" s="35"/>
    </row>
    <row r="553" spans="1:12" ht="15" customHeight="1">
      <c r="B553" s="48" t="s">
        <v>550</v>
      </c>
      <c r="C553" s="33"/>
      <c r="D553" s="50">
        <v>2.0885101704233096</v>
      </c>
      <c r="E553" s="35"/>
      <c r="F553" s="35"/>
      <c r="G553" s="50">
        <v>2.2054896142433233</v>
      </c>
      <c r="H553" s="35"/>
      <c r="I553" s="35"/>
      <c r="J553" s="50">
        <v>1.7425531914893617</v>
      </c>
      <c r="K553" s="35"/>
      <c r="L553" s="35"/>
    </row>
    <row r="554" spans="1:12" ht="15" customHeight="1">
      <c r="B554" s="48" t="s">
        <v>513</v>
      </c>
      <c r="C554" s="33"/>
      <c r="D554" s="50">
        <v>23</v>
      </c>
      <c r="E554" s="35"/>
      <c r="F554" s="35"/>
      <c r="G554" s="50">
        <v>23</v>
      </c>
      <c r="H554" s="35"/>
      <c r="I554" s="35"/>
      <c r="J554" s="50">
        <v>12</v>
      </c>
      <c r="K554" s="35"/>
      <c r="L554" s="35"/>
    </row>
    <row r="555" spans="1:12" ht="13.5" customHeight="1">
      <c r="B555" s="91"/>
      <c r="C555" s="56"/>
      <c r="D555" s="34"/>
      <c r="E555" s="35"/>
      <c r="F555" s="35"/>
      <c r="G555" s="34"/>
      <c r="H555" s="35"/>
      <c r="I555" s="35"/>
      <c r="J555" s="34"/>
      <c r="K555" s="35"/>
      <c r="L555" s="35"/>
    </row>
    <row r="556" spans="1:12" ht="15" customHeight="1">
      <c r="A556" s="1" t="s">
        <v>560</v>
      </c>
      <c r="B556" s="91"/>
      <c r="C556" s="56"/>
      <c r="D556" s="56"/>
      <c r="E556" s="56"/>
      <c r="F556" s="56"/>
      <c r="G556" s="56"/>
      <c r="H556" s="57"/>
      <c r="I556" s="8"/>
      <c r="J556" s="8"/>
      <c r="L556" s="40" t="s">
        <v>469</v>
      </c>
    </row>
    <row r="557" spans="1:12" ht="12" customHeight="1">
      <c r="B557" s="41"/>
      <c r="C557" s="118"/>
      <c r="D557" s="31"/>
      <c r="E557" s="103" t="s">
        <v>5</v>
      </c>
      <c r="F557" s="33"/>
      <c r="G557" s="31"/>
      <c r="H557" s="103" t="s">
        <v>62</v>
      </c>
      <c r="I557" s="33"/>
      <c r="J557" s="31"/>
      <c r="K557" s="103" t="s">
        <v>820</v>
      </c>
      <c r="L557" s="33"/>
    </row>
    <row r="558" spans="1:12" ht="22.5" customHeight="1">
      <c r="B558" s="43"/>
      <c r="C558" s="119"/>
      <c r="D558" s="38" t="s">
        <v>2</v>
      </c>
      <c r="E558" s="38" t="s">
        <v>3</v>
      </c>
      <c r="F558" s="38" t="s">
        <v>551</v>
      </c>
      <c r="G558" s="38" t="s">
        <v>2</v>
      </c>
      <c r="H558" s="38" t="s">
        <v>3</v>
      </c>
      <c r="I558" s="38" t="s">
        <v>551</v>
      </c>
      <c r="J558" s="38" t="s">
        <v>2</v>
      </c>
      <c r="K558" s="38" t="s">
        <v>3</v>
      </c>
      <c r="L558" s="38" t="s">
        <v>551</v>
      </c>
    </row>
    <row r="559" spans="1:12" ht="12" customHeight="1">
      <c r="B559" s="44"/>
      <c r="C559" s="120"/>
      <c r="D559" s="46"/>
      <c r="E559" s="2">
        <f>D570</f>
        <v>5204</v>
      </c>
      <c r="F559" s="2">
        <f>E559-D569</f>
        <v>5130</v>
      </c>
      <c r="G559" s="46"/>
      <c r="H559" s="2">
        <f>G570</f>
        <v>3455</v>
      </c>
      <c r="I559" s="2">
        <f>H559-G569</f>
        <v>3443</v>
      </c>
      <c r="J559" s="46"/>
      <c r="K559" s="2">
        <f>J570</f>
        <v>1748</v>
      </c>
      <c r="L559" s="2">
        <f>K559-J569</f>
        <v>1686</v>
      </c>
    </row>
    <row r="560" spans="1:12" ht="15" customHeight="1">
      <c r="B560" s="43" t="s">
        <v>778</v>
      </c>
      <c r="D560" s="19">
        <v>3325</v>
      </c>
      <c r="E560" s="3">
        <f>D560/E559*100</f>
        <v>63.893159108378171</v>
      </c>
      <c r="F560" s="3">
        <f>D560/F559*100</f>
        <v>64.81481481481481</v>
      </c>
      <c r="G560" s="19">
        <v>2098</v>
      </c>
      <c r="H560" s="3">
        <f>G560/H559*100</f>
        <v>60.723589001447174</v>
      </c>
      <c r="I560" s="3">
        <f>G560/I559*100</f>
        <v>60.935230903282026</v>
      </c>
      <c r="J560" s="19">
        <v>1227</v>
      </c>
      <c r="K560" s="3">
        <f>J560/K559*100</f>
        <v>70.194508009153324</v>
      </c>
      <c r="L560" s="3">
        <f>J560/L559*100</f>
        <v>72.77580071174377</v>
      </c>
    </row>
    <row r="561" spans="1:13" ht="15" customHeight="1">
      <c r="B561" s="43" t="s">
        <v>341</v>
      </c>
      <c r="D561" s="20">
        <v>880</v>
      </c>
      <c r="E561" s="4">
        <f>D561/E559*100</f>
        <v>16.910069177555727</v>
      </c>
      <c r="F561" s="4">
        <f>D561/F559*100</f>
        <v>17.15399610136452</v>
      </c>
      <c r="G561" s="20">
        <v>663</v>
      </c>
      <c r="H561" s="4">
        <f>G561/H559*100</f>
        <v>19.189580318379161</v>
      </c>
      <c r="I561" s="4">
        <f>G561/I559*100</f>
        <v>19.256462387452803</v>
      </c>
      <c r="J561" s="20">
        <v>217</v>
      </c>
      <c r="K561" s="4">
        <f>J561/K559*100</f>
        <v>12.414187643020595</v>
      </c>
      <c r="L561" s="4">
        <f>J561/L559*100</f>
        <v>12.870699881376039</v>
      </c>
    </row>
    <row r="562" spans="1:13" ht="15" customHeight="1">
      <c r="B562" s="43" t="s">
        <v>342</v>
      </c>
      <c r="D562" s="20">
        <v>370</v>
      </c>
      <c r="E562" s="4">
        <f>D562/E559*100</f>
        <v>7.1099154496541122</v>
      </c>
      <c r="F562" s="4">
        <f>D562/F559*100</f>
        <v>7.2124756335282649</v>
      </c>
      <c r="G562" s="20">
        <v>271</v>
      </c>
      <c r="H562" s="4">
        <f>G562/H559*100</f>
        <v>7.8437047756874101</v>
      </c>
      <c r="I562" s="4">
        <f>G562/I559*100</f>
        <v>7.8710426953238457</v>
      </c>
      <c r="J562" s="20">
        <v>99</v>
      </c>
      <c r="K562" s="4">
        <f>J562/K559*100</f>
        <v>5.6636155606407321</v>
      </c>
      <c r="L562" s="4">
        <f>J562/L559*100</f>
        <v>5.8718861209964412</v>
      </c>
    </row>
    <row r="563" spans="1:13" ht="15" customHeight="1">
      <c r="B563" s="43" t="s">
        <v>343</v>
      </c>
      <c r="D563" s="20">
        <v>214</v>
      </c>
      <c r="E563" s="4">
        <f>D563/E559*100</f>
        <v>4.1122213681783242</v>
      </c>
      <c r="F563" s="4">
        <f>D563/F559*100</f>
        <v>4.1715399610136457</v>
      </c>
      <c r="G563" s="20">
        <v>158</v>
      </c>
      <c r="H563" s="4">
        <f>G563/H559*100</f>
        <v>4.5730824891461648</v>
      </c>
      <c r="I563" s="4">
        <f>G563/I559*100</f>
        <v>4.5890212024397332</v>
      </c>
      <c r="J563" s="20">
        <v>55</v>
      </c>
      <c r="K563" s="4">
        <f>J563/K559*100</f>
        <v>3.1464530892448517</v>
      </c>
      <c r="L563" s="4">
        <f>J563/L559*100</f>
        <v>3.262158956109134</v>
      </c>
    </row>
    <row r="564" spans="1:13" ht="15" customHeight="1">
      <c r="B564" s="43" t="s">
        <v>344</v>
      </c>
      <c r="D564" s="20">
        <v>107</v>
      </c>
      <c r="E564" s="4">
        <f>D564/E559*100</f>
        <v>2.0561106840891621</v>
      </c>
      <c r="F564" s="4">
        <f>D564/F559*100</f>
        <v>2.0857699805068228</v>
      </c>
      <c r="G564" s="20">
        <v>78</v>
      </c>
      <c r="H564" s="4">
        <f>G564/H559*100</f>
        <v>2.2575976845151953</v>
      </c>
      <c r="I564" s="4">
        <f>G564/I559*100</f>
        <v>2.2654661632297417</v>
      </c>
      <c r="J564" s="20">
        <v>29</v>
      </c>
      <c r="K564" s="4">
        <f>J564/K559*100</f>
        <v>1.6590389016018305</v>
      </c>
      <c r="L564" s="4">
        <f>J564/L559*100</f>
        <v>1.7200474495848161</v>
      </c>
    </row>
    <row r="565" spans="1:13" ht="15" customHeight="1">
      <c r="B565" s="43" t="s">
        <v>345</v>
      </c>
      <c r="D565" s="20">
        <v>106</v>
      </c>
      <c r="E565" s="4">
        <f>D565/E559*100</f>
        <v>2.0368946963873946</v>
      </c>
      <c r="F565" s="4">
        <f>D565/F559*100</f>
        <v>2.0662768031189085</v>
      </c>
      <c r="G565" s="20">
        <v>78</v>
      </c>
      <c r="H565" s="4">
        <f>G565/H559*100</f>
        <v>2.2575976845151953</v>
      </c>
      <c r="I565" s="4">
        <f>G565/I559*100</f>
        <v>2.2654661632297417</v>
      </c>
      <c r="J565" s="20">
        <v>28</v>
      </c>
      <c r="K565" s="4">
        <f>J565/K559*100</f>
        <v>1.6018306636155606</v>
      </c>
      <c r="L565" s="4">
        <f>J565/L559*100</f>
        <v>1.6607354685646498</v>
      </c>
    </row>
    <row r="566" spans="1:13" ht="15" customHeight="1">
      <c r="B566" s="43" t="s">
        <v>263</v>
      </c>
      <c r="D566" s="20">
        <v>87</v>
      </c>
      <c r="E566" s="4">
        <f>D566/E559*100</f>
        <v>1.671790930053805</v>
      </c>
      <c r="F566" s="4">
        <f>D566/F559*100</f>
        <v>1.6959064327485378</v>
      </c>
      <c r="G566" s="20">
        <v>64</v>
      </c>
      <c r="H566" s="4">
        <f>G566/H559*100</f>
        <v>1.8523878437047756</v>
      </c>
      <c r="I566" s="4">
        <f>G566/I559*100</f>
        <v>1.858844031367993</v>
      </c>
      <c r="J566" s="20">
        <v>23</v>
      </c>
      <c r="K566" s="4">
        <f>J566/K559*100</f>
        <v>1.3157894736842104</v>
      </c>
      <c r="L566" s="4">
        <f>J566/L559*100</f>
        <v>1.3641755634638197</v>
      </c>
    </row>
    <row r="567" spans="1:13" ht="15" customHeight="1">
      <c r="B567" s="43" t="s">
        <v>258</v>
      </c>
      <c r="D567" s="20">
        <v>27</v>
      </c>
      <c r="E567" s="4">
        <f>D567/E559*100</f>
        <v>0.5188316679477325</v>
      </c>
      <c r="F567" s="4">
        <f>D567/F559*100</f>
        <v>0.52631578947368418</v>
      </c>
      <c r="G567" s="20">
        <v>23</v>
      </c>
      <c r="H567" s="4">
        <f>G567/H559*100</f>
        <v>0.66570188133140373</v>
      </c>
      <c r="I567" s="4">
        <f>G567/I559*100</f>
        <v>0.66802207377287248</v>
      </c>
      <c r="J567" s="20">
        <v>4</v>
      </c>
      <c r="K567" s="4">
        <f>J567/K559*100</f>
        <v>0.2288329519450801</v>
      </c>
      <c r="L567" s="4">
        <f>J567/L559*100</f>
        <v>0.23724792408066431</v>
      </c>
    </row>
    <row r="568" spans="1:13" ht="15" customHeight="1">
      <c r="B568" s="43" t="s">
        <v>346</v>
      </c>
      <c r="D568" s="20">
        <v>14</v>
      </c>
      <c r="E568" s="4">
        <f>D568/E559*100</f>
        <v>0.26902382782475021</v>
      </c>
      <c r="F568" s="4">
        <f>D568/F559*100</f>
        <v>0.27290448343079926</v>
      </c>
      <c r="G568" s="20">
        <v>10</v>
      </c>
      <c r="H568" s="4">
        <f>G568/H559*100</f>
        <v>0.28943560057887119</v>
      </c>
      <c r="I568" s="4">
        <f>G568/I559*100</f>
        <v>0.29044437990124888</v>
      </c>
      <c r="J568" s="20">
        <v>4</v>
      </c>
      <c r="K568" s="4">
        <f>J568/K559*100</f>
        <v>0.2288329519450801</v>
      </c>
      <c r="L568" s="4">
        <f>J568/L559*100</f>
        <v>0.23724792408066431</v>
      </c>
    </row>
    <row r="569" spans="1:13" ht="15" customHeight="1">
      <c r="B569" s="44" t="s">
        <v>484</v>
      </c>
      <c r="C569" s="45"/>
      <c r="D569" s="21">
        <v>74</v>
      </c>
      <c r="E569" s="5">
        <f>D569/E559*100</f>
        <v>1.4219830899308223</v>
      </c>
      <c r="F569" s="47" t="s">
        <v>819</v>
      </c>
      <c r="G569" s="21">
        <v>12</v>
      </c>
      <c r="H569" s="5">
        <f>G569/H559*100</f>
        <v>0.34732272069464543</v>
      </c>
      <c r="I569" s="47" t="s">
        <v>819</v>
      </c>
      <c r="J569" s="21">
        <v>62</v>
      </c>
      <c r="K569" s="5">
        <f>J569/K559*100</f>
        <v>3.5469107551487413</v>
      </c>
      <c r="L569" s="47" t="s">
        <v>819</v>
      </c>
    </row>
    <row r="570" spans="1:13" ht="15" customHeight="1">
      <c r="B570" s="48" t="s">
        <v>1</v>
      </c>
      <c r="C570" s="33"/>
      <c r="D570" s="49">
        <f>SUM(D560:D569)</f>
        <v>5204</v>
      </c>
      <c r="E570" s="6">
        <f>IF(SUM(E560:E569)&gt;100,"－",SUM(E560:E569))</f>
        <v>100</v>
      </c>
      <c r="F570" s="6">
        <f>IF(SUM(F560:F569)&gt;100,"－",SUM(F560:F569))</f>
        <v>100.00000000000001</v>
      </c>
      <c r="G570" s="49">
        <f>SUM(G560:G569)</f>
        <v>3455</v>
      </c>
      <c r="H570" s="6">
        <f>IF(SUM(H560:H569)&gt;100,"－",SUM(H560:H569))</f>
        <v>99.999999999999986</v>
      </c>
      <c r="I570" s="6">
        <f>IF(SUM(I560:I569)&gt;100,"－",SUM(I560:I569))</f>
        <v>100.00000000000003</v>
      </c>
      <c r="J570" s="49">
        <f>SUM(J560:J569)</f>
        <v>1748</v>
      </c>
      <c r="K570" s="6">
        <f>IF(SUM(K560:K569)&gt;100,"－",SUM(K560:K569))</f>
        <v>100.00000000000001</v>
      </c>
      <c r="L570" s="6">
        <f>IF(SUM(L560:L569)&gt;100,"－",SUM(L560:L569))</f>
        <v>99.999999999999986</v>
      </c>
    </row>
    <row r="571" spans="1:13" ht="15" customHeight="1">
      <c r="B571" s="48" t="s">
        <v>549</v>
      </c>
      <c r="C571" s="33"/>
      <c r="D571" s="50">
        <v>0.97318812904949981</v>
      </c>
      <c r="E571" s="35"/>
      <c r="F571" s="35"/>
      <c r="G571" s="50">
        <v>1.0843388786156114</v>
      </c>
      <c r="H571" s="35"/>
      <c r="I571" s="35"/>
      <c r="J571" s="50">
        <v>0.74442412231500887</v>
      </c>
      <c r="K571" s="35"/>
      <c r="L571" s="35"/>
    </row>
    <row r="572" spans="1:13" ht="15" customHeight="1">
      <c r="B572" s="48" t="s">
        <v>550</v>
      </c>
      <c r="C572" s="33"/>
      <c r="D572" s="50">
        <v>2.765903103614368</v>
      </c>
      <c r="E572" s="35"/>
      <c r="F572" s="35"/>
      <c r="G572" s="50">
        <v>2.7757462892740148</v>
      </c>
      <c r="H572" s="35"/>
      <c r="I572" s="35"/>
      <c r="J572" s="50">
        <v>2.7344206322943463</v>
      </c>
      <c r="K572" s="35"/>
      <c r="L572" s="35"/>
    </row>
    <row r="573" spans="1:13" ht="15" customHeight="1">
      <c r="B573" s="48" t="s">
        <v>513</v>
      </c>
      <c r="C573" s="33"/>
      <c r="D573" s="50">
        <v>50</v>
      </c>
      <c r="E573" s="35"/>
      <c r="F573" s="35"/>
      <c r="G573" s="50">
        <v>50</v>
      </c>
      <c r="H573" s="35"/>
      <c r="I573" s="35"/>
      <c r="J573" s="50">
        <v>20</v>
      </c>
      <c r="K573" s="35"/>
      <c r="L573" s="35"/>
    </row>
    <row r="574" spans="1:13" ht="15" customHeight="1">
      <c r="B574" s="91"/>
      <c r="C574" s="70"/>
      <c r="D574" s="67"/>
      <c r="E574" s="15"/>
      <c r="F574" s="15"/>
      <c r="G574" s="15"/>
      <c r="H574" s="15"/>
      <c r="I574" s="15"/>
      <c r="J574" s="15"/>
      <c r="K574" s="15"/>
      <c r="L574" s="15"/>
      <c r="M574" s="55"/>
    </row>
    <row r="575" spans="1:13" ht="15" customHeight="1">
      <c r="A575" s="108" t="s">
        <v>482</v>
      </c>
      <c r="B575" s="24"/>
    </row>
    <row r="576" spans="1:13" ht="12" customHeight="1">
      <c r="A576" s="1" t="s">
        <v>561</v>
      </c>
      <c r="B576" s="91"/>
      <c r="C576" s="56"/>
      <c r="D576" s="56"/>
      <c r="E576" s="56"/>
      <c r="F576" s="56"/>
      <c r="G576" s="56"/>
      <c r="H576" s="57"/>
      <c r="I576" s="8"/>
      <c r="J576" s="8"/>
      <c r="L576" s="55"/>
    </row>
    <row r="577" spans="2:12" ht="22.5" customHeight="1">
      <c r="B577" s="41"/>
      <c r="C577" s="118"/>
      <c r="D577" s="31"/>
      <c r="E577" s="103" t="s">
        <v>5</v>
      </c>
      <c r="F577" s="33"/>
      <c r="G577" s="31"/>
      <c r="H577" s="103" t="s">
        <v>62</v>
      </c>
      <c r="I577" s="33"/>
      <c r="J577" s="31"/>
      <c r="K577" s="103" t="s">
        <v>820</v>
      </c>
      <c r="L577" s="33"/>
    </row>
    <row r="578" spans="2:12" ht="12" customHeight="1">
      <c r="B578" s="43"/>
      <c r="C578" s="119"/>
      <c r="D578" s="38" t="s">
        <v>2</v>
      </c>
      <c r="E578" s="38" t="s">
        <v>3</v>
      </c>
      <c r="F578" s="38" t="s">
        <v>551</v>
      </c>
      <c r="G578" s="38" t="s">
        <v>2</v>
      </c>
      <c r="H578" s="38" t="s">
        <v>3</v>
      </c>
      <c r="I578" s="38" t="s">
        <v>551</v>
      </c>
      <c r="J578" s="38" t="s">
        <v>2</v>
      </c>
      <c r="K578" s="38" t="s">
        <v>3</v>
      </c>
      <c r="L578" s="38" t="s">
        <v>551</v>
      </c>
    </row>
    <row r="579" spans="2:12" ht="15" customHeight="1">
      <c r="B579" s="44"/>
      <c r="C579" s="120"/>
      <c r="D579" s="46"/>
      <c r="E579" s="2">
        <f>D590</f>
        <v>5247</v>
      </c>
      <c r="F579" s="2">
        <f>E579-D589</f>
        <v>5233</v>
      </c>
      <c r="G579" s="46"/>
      <c r="H579" s="2">
        <f>G590</f>
        <v>3486</v>
      </c>
      <c r="I579" s="2">
        <f>H579-G589</f>
        <v>3480</v>
      </c>
      <c r="J579" s="46"/>
      <c r="K579" s="2">
        <f>J590</f>
        <v>1760</v>
      </c>
      <c r="L579" s="2">
        <f>K579-J589</f>
        <v>1752</v>
      </c>
    </row>
    <row r="580" spans="2:12" ht="15" customHeight="1">
      <c r="B580" s="43" t="s">
        <v>778</v>
      </c>
      <c r="D580" s="19">
        <v>3410</v>
      </c>
      <c r="E580" s="3">
        <f>D580/E579*100</f>
        <v>64.989517819706492</v>
      </c>
      <c r="F580" s="3">
        <f>D580/F579*100</f>
        <v>65.16338620294286</v>
      </c>
      <c r="G580" s="19">
        <v>2033</v>
      </c>
      <c r="H580" s="3">
        <f>G580/H579*100</f>
        <v>58.318990246701084</v>
      </c>
      <c r="I580" s="3">
        <f>G580/I579*100</f>
        <v>58.419540229885058</v>
      </c>
      <c r="J580" s="19">
        <v>1377</v>
      </c>
      <c r="K580" s="3">
        <f>J580/K579*100</f>
        <v>78.23863636363636</v>
      </c>
      <c r="L580" s="3">
        <f>J580/L579*100</f>
        <v>78.595890410958901</v>
      </c>
    </row>
    <row r="581" spans="2:12" ht="15" customHeight="1">
      <c r="B581" s="43" t="s">
        <v>341</v>
      </c>
      <c r="D581" s="20">
        <v>796</v>
      </c>
      <c r="E581" s="4">
        <f>D581/E579*100</f>
        <v>15.1705736611397</v>
      </c>
      <c r="F581" s="4">
        <f>D581/F579*100</f>
        <v>15.211159946493408</v>
      </c>
      <c r="G581" s="20">
        <v>592</v>
      </c>
      <c r="H581" s="4">
        <f>G581/H579*100</f>
        <v>16.982214572576019</v>
      </c>
      <c r="I581" s="4">
        <f>G581/I579*100</f>
        <v>17.011494252873565</v>
      </c>
      <c r="J581" s="20">
        <v>204</v>
      </c>
      <c r="K581" s="4">
        <f>J581/K579*100</f>
        <v>11.59090909090909</v>
      </c>
      <c r="L581" s="4">
        <f>J581/L579*100</f>
        <v>11.643835616438356</v>
      </c>
    </row>
    <row r="582" spans="2:12" ht="15" customHeight="1">
      <c r="B582" s="43" t="s">
        <v>342</v>
      </c>
      <c r="D582" s="20">
        <v>387</v>
      </c>
      <c r="E582" s="4">
        <f>D582/E579*100</f>
        <v>7.3756432246998278</v>
      </c>
      <c r="F582" s="4">
        <f>D582/F579*100</f>
        <v>7.395375501624307</v>
      </c>
      <c r="G582" s="20">
        <v>309</v>
      </c>
      <c r="H582" s="4">
        <f>G582/H579*100</f>
        <v>8.864027538726333</v>
      </c>
      <c r="I582" s="4">
        <f>G582/I579*100</f>
        <v>8.8793103448275854</v>
      </c>
      <c r="J582" s="20">
        <v>78</v>
      </c>
      <c r="K582" s="4">
        <f>J582/K579*100</f>
        <v>4.4318181818181817</v>
      </c>
      <c r="L582" s="4">
        <f>J582/L579*100</f>
        <v>4.4520547945205475</v>
      </c>
    </row>
    <row r="583" spans="2:12" ht="15" customHeight="1">
      <c r="B583" s="43" t="s">
        <v>343</v>
      </c>
      <c r="D583" s="20">
        <v>252</v>
      </c>
      <c r="E583" s="4">
        <f>D583/E579*100</f>
        <v>4.8027444253859342</v>
      </c>
      <c r="F583" s="4">
        <f>D583/F579*100</f>
        <v>4.8155933498948977</v>
      </c>
      <c r="G583" s="20">
        <v>211</v>
      </c>
      <c r="H583" s="4">
        <f>G583/H579*100</f>
        <v>6.0527825588066557</v>
      </c>
      <c r="I583" s="4">
        <f>G583/I579*100</f>
        <v>6.0632183908045976</v>
      </c>
      <c r="J583" s="20">
        <v>41</v>
      </c>
      <c r="K583" s="4">
        <f>J583/K579*100</f>
        <v>2.3295454545454546</v>
      </c>
      <c r="L583" s="4">
        <f>J583/L579*100</f>
        <v>2.3401826484018264</v>
      </c>
    </row>
    <row r="584" spans="2:12" ht="15" customHeight="1">
      <c r="B584" s="43" t="s">
        <v>344</v>
      </c>
      <c r="D584" s="20">
        <v>125</v>
      </c>
      <c r="E584" s="4">
        <f>D584/E579*100</f>
        <v>2.3823137030684198</v>
      </c>
      <c r="F584" s="4">
        <f>D584/F579*100</f>
        <v>2.3886871775272307</v>
      </c>
      <c r="G584" s="20">
        <v>104</v>
      </c>
      <c r="H584" s="4">
        <f>G584/H579*100</f>
        <v>2.9833620195065977</v>
      </c>
      <c r="I584" s="4">
        <f>G584/I579*100</f>
        <v>2.9885057471264367</v>
      </c>
      <c r="J584" s="20">
        <v>21</v>
      </c>
      <c r="K584" s="4">
        <f>J584/K579*100</f>
        <v>1.1931818181818183</v>
      </c>
      <c r="L584" s="4">
        <f>J584/L579*100</f>
        <v>1.1986301369863013</v>
      </c>
    </row>
    <row r="585" spans="2:12" ht="15" customHeight="1">
      <c r="B585" s="43" t="s">
        <v>345</v>
      </c>
      <c r="D585" s="20">
        <v>92</v>
      </c>
      <c r="E585" s="4">
        <f>D585/E579*100</f>
        <v>1.7533828854583571</v>
      </c>
      <c r="F585" s="4">
        <f>D585/F579*100</f>
        <v>1.758073762660042</v>
      </c>
      <c r="G585" s="20">
        <v>81</v>
      </c>
      <c r="H585" s="4">
        <f>G585/H579*100</f>
        <v>2.3235800344234079</v>
      </c>
      <c r="I585" s="4">
        <f>G585/I579*100</f>
        <v>2.327586206896552</v>
      </c>
      <c r="J585" s="20">
        <v>11</v>
      </c>
      <c r="K585" s="4">
        <f>J585/K579*100</f>
        <v>0.625</v>
      </c>
      <c r="L585" s="4">
        <f>J585/L579*100</f>
        <v>0.62785388127853881</v>
      </c>
    </row>
    <row r="586" spans="2:12" ht="15" customHeight="1">
      <c r="B586" s="43" t="s">
        <v>263</v>
      </c>
      <c r="D586" s="20">
        <v>116</v>
      </c>
      <c r="E586" s="4">
        <f>D586/E579*100</f>
        <v>2.2107871164474937</v>
      </c>
      <c r="F586" s="4">
        <f>D586/F579*100</f>
        <v>2.2167017007452703</v>
      </c>
      <c r="G586" s="20">
        <v>106</v>
      </c>
      <c r="H586" s="4">
        <f>G586/H579*100</f>
        <v>3.0407343660355708</v>
      </c>
      <c r="I586" s="4">
        <f>G586/I579*100</f>
        <v>3.0459770114942528</v>
      </c>
      <c r="J586" s="20">
        <v>9</v>
      </c>
      <c r="K586" s="4">
        <f>J586/K579*100</f>
        <v>0.51136363636363635</v>
      </c>
      <c r="L586" s="4">
        <f>J586/L579*100</f>
        <v>0.51369863013698625</v>
      </c>
    </row>
    <row r="587" spans="2:12" ht="15" customHeight="1">
      <c r="B587" s="43" t="s">
        <v>258</v>
      </c>
      <c r="D587" s="20">
        <v>39</v>
      </c>
      <c r="E587" s="4">
        <f>D587/E579*100</f>
        <v>0.74328187535734713</v>
      </c>
      <c r="F587" s="4">
        <f>D587/F579*100</f>
        <v>0.74527039938849615</v>
      </c>
      <c r="G587" s="20">
        <v>33</v>
      </c>
      <c r="H587" s="4">
        <f>G587/H579*100</f>
        <v>0.94664371772805511</v>
      </c>
      <c r="I587" s="4">
        <f>G587/I579*100</f>
        <v>0.94827586206896552</v>
      </c>
      <c r="J587" s="20">
        <v>6</v>
      </c>
      <c r="K587" s="4">
        <f>J587/K579*100</f>
        <v>0.34090909090909088</v>
      </c>
      <c r="L587" s="4">
        <f>J587/L579*100</f>
        <v>0.34246575342465752</v>
      </c>
    </row>
    <row r="588" spans="2:12" ht="15" customHeight="1">
      <c r="B588" s="43" t="s">
        <v>346</v>
      </c>
      <c r="D588" s="20">
        <v>16</v>
      </c>
      <c r="E588" s="4">
        <f>D588/E579*100</f>
        <v>0.30493615399275775</v>
      </c>
      <c r="F588" s="4">
        <f>D588/F579*100</f>
        <v>0.30575195872348554</v>
      </c>
      <c r="G588" s="20">
        <v>11</v>
      </c>
      <c r="H588" s="4">
        <f>G588/H579*100</f>
        <v>0.31554790590935172</v>
      </c>
      <c r="I588" s="4">
        <f>G588/I579*100</f>
        <v>0.31609195402298851</v>
      </c>
      <c r="J588" s="20">
        <v>5</v>
      </c>
      <c r="K588" s="4">
        <f>J588/K579*100</f>
        <v>0.28409090909090912</v>
      </c>
      <c r="L588" s="4">
        <f>J588/L579*100</f>
        <v>0.28538812785388123</v>
      </c>
    </row>
    <row r="589" spans="2:12" ht="15" customHeight="1">
      <c r="B589" s="44" t="s">
        <v>508</v>
      </c>
      <c r="C589" s="45"/>
      <c r="D589" s="21">
        <v>14</v>
      </c>
      <c r="E589" s="5">
        <f>D589/E579*100</f>
        <v>0.26681913474366303</v>
      </c>
      <c r="F589" s="47" t="s">
        <v>819</v>
      </c>
      <c r="G589" s="21">
        <v>6</v>
      </c>
      <c r="H589" s="5">
        <f>G589/H579*100</f>
        <v>0.17211703958691912</v>
      </c>
      <c r="I589" s="47" t="s">
        <v>819</v>
      </c>
      <c r="J589" s="21">
        <v>8</v>
      </c>
      <c r="K589" s="5">
        <f>J589/K579*100</f>
        <v>0.45454545454545453</v>
      </c>
      <c r="L589" s="47" t="s">
        <v>819</v>
      </c>
    </row>
    <row r="590" spans="2:12" ht="15" customHeight="1">
      <c r="B590" s="48" t="s">
        <v>1</v>
      </c>
      <c r="C590" s="33"/>
      <c r="D590" s="49">
        <f>SUM(D580:D589)</f>
        <v>5247</v>
      </c>
      <c r="E590" s="6">
        <f>IF(SUM(E580:E589)&gt;100,"－",SUM(E580:E589))</f>
        <v>99.999999999999986</v>
      </c>
      <c r="F590" s="6">
        <f>IF(SUM(F580:F589)&gt;100,"－",SUM(F580:F589))</f>
        <v>100.00000000000001</v>
      </c>
      <c r="G590" s="49">
        <f>SUM(G580:G589)</f>
        <v>3486</v>
      </c>
      <c r="H590" s="6">
        <f>IF(SUM(H580:H589)&gt;100,"－",SUM(H580:H589))</f>
        <v>100</v>
      </c>
      <c r="I590" s="6">
        <f>IF(SUM(I580:I589)&gt;100,"－",SUM(I580:I589))</f>
        <v>100.00000000000001</v>
      </c>
      <c r="J590" s="49">
        <f>SUM(J580:J589)</f>
        <v>1760</v>
      </c>
      <c r="K590" s="6">
        <f>IF(SUM(K580:K589)&gt;100,"－",SUM(K580:K589))</f>
        <v>100</v>
      </c>
      <c r="L590" s="6">
        <f>IF(SUM(L580:L589)&gt;100,"－",SUM(L580:L589))</f>
        <v>99.999999999999986</v>
      </c>
    </row>
    <row r="591" spans="2:12" ht="15" customHeight="1">
      <c r="B591" s="48" t="s">
        <v>549</v>
      </c>
      <c r="C591" s="33"/>
      <c r="D591" s="50">
        <v>0.93407223390024841</v>
      </c>
      <c r="E591" s="35"/>
      <c r="F591" s="35"/>
      <c r="G591" s="50">
        <v>1.1537356321839081</v>
      </c>
      <c r="H591" s="35"/>
      <c r="I591" s="35"/>
      <c r="J591" s="50">
        <v>0.49429223744292239</v>
      </c>
      <c r="K591" s="35"/>
      <c r="L591" s="35"/>
    </row>
    <row r="592" spans="2:12" ht="15" customHeight="1">
      <c r="B592" s="48" t="s">
        <v>550</v>
      </c>
      <c r="C592" s="33"/>
      <c r="D592" s="50">
        <v>2.6812945693911137</v>
      </c>
      <c r="E592" s="35"/>
      <c r="F592" s="35"/>
      <c r="G592" s="50">
        <v>2.7747062888735314</v>
      </c>
      <c r="H592" s="35"/>
      <c r="I592" s="35"/>
      <c r="J592" s="50">
        <v>2.3093333333333335</v>
      </c>
      <c r="K592" s="35"/>
      <c r="L592" s="35"/>
    </row>
    <row r="593" spans="1:12" ht="15" customHeight="1">
      <c r="B593" s="48" t="s">
        <v>513</v>
      </c>
      <c r="C593" s="33"/>
      <c r="D593" s="50">
        <v>38</v>
      </c>
      <c r="E593" s="35"/>
      <c r="F593" s="35"/>
      <c r="G593" s="50">
        <v>30</v>
      </c>
      <c r="H593" s="35"/>
      <c r="I593" s="35"/>
      <c r="J593" s="50">
        <v>38</v>
      </c>
      <c r="K593" s="35"/>
      <c r="L593" s="35"/>
    </row>
    <row r="594" spans="1:12" ht="13.5" customHeight="1">
      <c r="B594" s="91"/>
      <c r="C594" s="56"/>
      <c r="D594" s="34"/>
      <c r="E594" s="35"/>
      <c r="F594" s="35"/>
      <c r="G594" s="34"/>
      <c r="H594" s="35"/>
      <c r="I594" s="35"/>
      <c r="J594" s="34"/>
      <c r="K594" s="35"/>
      <c r="L594" s="35"/>
    </row>
    <row r="595" spans="1:12" ht="15" customHeight="1">
      <c r="A595" s="1" t="s">
        <v>561</v>
      </c>
      <c r="B595" s="91"/>
      <c r="C595" s="56"/>
      <c r="D595" s="56"/>
      <c r="E595" s="56"/>
      <c r="F595" s="56"/>
      <c r="G595" s="56"/>
      <c r="H595" s="57"/>
      <c r="I595" s="8"/>
      <c r="J595" s="8"/>
      <c r="L595" s="40" t="s">
        <v>469</v>
      </c>
    </row>
    <row r="596" spans="1:12" ht="12" customHeight="1">
      <c r="B596" s="41"/>
      <c r="C596" s="118"/>
      <c r="D596" s="31"/>
      <c r="E596" s="103" t="s">
        <v>5</v>
      </c>
      <c r="F596" s="33"/>
      <c r="G596" s="31"/>
      <c r="H596" s="103" t="s">
        <v>62</v>
      </c>
      <c r="I596" s="33"/>
      <c r="J596" s="31"/>
      <c r="K596" s="103" t="s">
        <v>820</v>
      </c>
      <c r="L596" s="33"/>
    </row>
    <row r="597" spans="1:12" ht="22.5" customHeight="1">
      <c r="B597" s="43"/>
      <c r="C597" s="119"/>
      <c r="D597" s="38" t="s">
        <v>2</v>
      </c>
      <c r="E597" s="38" t="s">
        <v>3</v>
      </c>
      <c r="F597" s="38" t="s">
        <v>551</v>
      </c>
      <c r="G597" s="38" t="s">
        <v>2</v>
      </c>
      <c r="H597" s="38" t="s">
        <v>3</v>
      </c>
      <c r="I597" s="38" t="s">
        <v>551</v>
      </c>
      <c r="J597" s="38" t="s">
        <v>2</v>
      </c>
      <c r="K597" s="38" t="s">
        <v>3</v>
      </c>
      <c r="L597" s="38" t="s">
        <v>551</v>
      </c>
    </row>
    <row r="598" spans="1:12" ht="12" customHeight="1">
      <c r="B598" s="44"/>
      <c r="C598" s="120"/>
      <c r="D598" s="46"/>
      <c r="E598" s="2">
        <f>D609</f>
        <v>5247</v>
      </c>
      <c r="F598" s="2">
        <f>E598-D608</f>
        <v>5176</v>
      </c>
      <c r="G598" s="46"/>
      <c r="H598" s="2">
        <f>G609</f>
        <v>3486</v>
      </c>
      <c r="I598" s="2">
        <f>H598-G608</f>
        <v>3473</v>
      </c>
      <c r="J598" s="46"/>
      <c r="K598" s="2">
        <f>J609</f>
        <v>1760</v>
      </c>
      <c r="L598" s="2">
        <f>K598-J608</f>
        <v>1702</v>
      </c>
    </row>
    <row r="599" spans="1:12" ht="15" customHeight="1">
      <c r="B599" s="43" t="s">
        <v>778</v>
      </c>
      <c r="D599" s="19">
        <v>3361</v>
      </c>
      <c r="E599" s="3">
        <f>D599/E598*100</f>
        <v>64.055650848103667</v>
      </c>
      <c r="F599" s="3">
        <f>D599/F598*100</f>
        <v>64.934312210200929</v>
      </c>
      <c r="G599" s="19">
        <v>2028</v>
      </c>
      <c r="H599" s="3">
        <f>G599/H598*100</f>
        <v>58.175559380378658</v>
      </c>
      <c r="I599" s="3">
        <f>G599/I598*100</f>
        <v>58.393319896343222</v>
      </c>
      <c r="J599" s="19">
        <v>1333</v>
      </c>
      <c r="K599" s="3">
        <f>J599/K598*100</f>
        <v>75.738636363636374</v>
      </c>
      <c r="L599" s="3">
        <f>J599/L598*100</f>
        <v>78.319623971797881</v>
      </c>
    </row>
    <row r="600" spans="1:12" ht="15" customHeight="1">
      <c r="B600" s="43" t="s">
        <v>341</v>
      </c>
      <c r="D600" s="20">
        <v>785</v>
      </c>
      <c r="E600" s="4">
        <f>D600/E598*100</f>
        <v>14.960930055269678</v>
      </c>
      <c r="F600" s="4">
        <f>D600/F598*100</f>
        <v>15.1661514683153</v>
      </c>
      <c r="G600" s="20">
        <v>622</v>
      </c>
      <c r="H600" s="4">
        <f>G600/H598*100</f>
        <v>17.842799770510613</v>
      </c>
      <c r="I600" s="4">
        <f>G600/I598*100</f>
        <v>17.909588252231501</v>
      </c>
      <c r="J600" s="20">
        <v>163</v>
      </c>
      <c r="K600" s="4">
        <f>J600/K598*100</f>
        <v>9.2613636363636367</v>
      </c>
      <c r="L600" s="4">
        <f>J600/L598*100</f>
        <v>9.5769682726204461</v>
      </c>
    </row>
    <row r="601" spans="1:12" ht="15" customHeight="1">
      <c r="B601" s="43" t="s">
        <v>342</v>
      </c>
      <c r="D601" s="20">
        <v>308</v>
      </c>
      <c r="E601" s="4">
        <f>D601/E598*100</f>
        <v>5.8700209643605872</v>
      </c>
      <c r="F601" s="4">
        <f>D601/F598*100</f>
        <v>5.9505409582689337</v>
      </c>
      <c r="G601" s="20">
        <v>245</v>
      </c>
      <c r="H601" s="4">
        <f>G601/H598*100</f>
        <v>7.0281124497991971</v>
      </c>
      <c r="I601" s="4">
        <f>G601/I598*100</f>
        <v>7.0544198099625683</v>
      </c>
      <c r="J601" s="20">
        <v>63</v>
      </c>
      <c r="K601" s="4">
        <f>J601/K598*100</f>
        <v>3.5795454545454546</v>
      </c>
      <c r="L601" s="4">
        <f>J601/L598*100</f>
        <v>3.7015276145710931</v>
      </c>
    </row>
    <row r="602" spans="1:12" ht="15" customHeight="1">
      <c r="B602" s="43" t="s">
        <v>343</v>
      </c>
      <c r="D602" s="20">
        <v>222</v>
      </c>
      <c r="E602" s="4">
        <f>D602/E598*100</f>
        <v>4.230989136649514</v>
      </c>
      <c r="F602" s="4">
        <f>D602/F598*100</f>
        <v>4.2890262751159192</v>
      </c>
      <c r="G602" s="20">
        <v>170</v>
      </c>
      <c r="H602" s="4">
        <f>G602/H598*100</f>
        <v>4.876649454962708</v>
      </c>
      <c r="I602" s="4">
        <f>G602/I598*100</f>
        <v>4.8949035416066797</v>
      </c>
      <c r="J602" s="20">
        <v>51</v>
      </c>
      <c r="K602" s="4">
        <f>J602/K598*100</f>
        <v>2.8977272727272725</v>
      </c>
      <c r="L602" s="4">
        <f>J602/L598*100</f>
        <v>2.9964747356051706</v>
      </c>
    </row>
    <row r="603" spans="1:12" ht="15" customHeight="1">
      <c r="B603" s="43" t="s">
        <v>344</v>
      </c>
      <c r="D603" s="20">
        <v>130</v>
      </c>
      <c r="E603" s="4">
        <f>D603/E598*100</f>
        <v>2.477606251191157</v>
      </c>
      <c r="F603" s="4">
        <f>D603/F598*100</f>
        <v>2.5115919629057188</v>
      </c>
      <c r="G603" s="20">
        <v>102</v>
      </c>
      <c r="H603" s="4">
        <f>G603/H598*100</f>
        <v>2.9259896729776247</v>
      </c>
      <c r="I603" s="4">
        <f>G603/I598*100</f>
        <v>2.9369421249640077</v>
      </c>
      <c r="J603" s="20">
        <v>28</v>
      </c>
      <c r="K603" s="4">
        <f>J603/K598*100</f>
        <v>1.5909090909090908</v>
      </c>
      <c r="L603" s="4">
        <f>J603/L598*100</f>
        <v>1.6451233842538191</v>
      </c>
    </row>
    <row r="604" spans="1:12" ht="15" customHeight="1">
      <c r="B604" s="43" t="s">
        <v>345</v>
      </c>
      <c r="D604" s="20">
        <v>115</v>
      </c>
      <c r="E604" s="4">
        <f>D604/E598*100</f>
        <v>2.1917286068229465</v>
      </c>
      <c r="F604" s="4">
        <f>D604/F598*100</f>
        <v>2.2217928902627513</v>
      </c>
      <c r="G604" s="20">
        <v>97</v>
      </c>
      <c r="H604" s="4">
        <f>G604/H598*100</f>
        <v>2.7825588066551923</v>
      </c>
      <c r="I604" s="4">
        <f>G604/I598*100</f>
        <v>2.7929743737402823</v>
      </c>
      <c r="J604" s="20">
        <v>18</v>
      </c>
      <c r="K604" s="4">
        <f>J604/K598*100</f>
        <v>1.0227272727272727</v>
      </c>
      <c r="L604" s="4">
        <f>J604/L598*100</f>
        <v>1.0575793184488838</v>
      </c>
    </row>
    <row r="605" spans="1:12" ht="15" customHeight="1">
      <c r="B605" s="43" t="s">
        <v>263</v>
      </c>
      <c r="D605" s="20">
        <v>151</v>
      </c>
      <c r="E605" s="4">
        <f>D605/E598*100</f>
        <v>2.8778349533066514</v>
      </c>
      <c r="F605" s="4">
        <f>D605/F598*100</f>
        <v>2.9173106646058731</v>
      </c>
      <c r="G605" s="20">
        <v>128</v>
      </c>
      <c r="H605" s="4">
        <f>G605/H598*100</f>
        <v>3.6718301778542739</v>
      </c>
      <c r="I605" s="4">
        <f>G605/I598*100</f>
        <v>3.6855744313273826</v>
      </c>
      <c r="J605" s="20">
        <v>23</v>
      </c>
      <c r="K605" s="4">
        <f>J605/K598*100</f>
        <v>1.3068181818181817</v>
      </c>
      <c r="L605" s="4">
        <f>J605/L598*100</f>
        <v>1.3513513513513513</v>
      </c>
    </row>
    <row r="606" spans="1:12" ht="15" customHeight="1">
      <c r="B606" s="43" t="s">
        <v>258</v>
      </c>
      <c r="D606" s="20">
        <v>63</v>
      </c>
      <c r="E606" s="4">
        <f>D606/E598*100</f>
        <v>1.2006861063464835</v>
      </c>
      <c r="F606" s="4">
        <f>D606/F598*100</f>
        <v>1.2171561051004638</v>
      </c>
      <c r="G606" s="20">
        <v>50</v>
      </c>
      <c r="H606" s="4">
        <f>G606/H598*100</f>
        <v>1.4343086632243258</v>
      </c>
      <c r="I606" s="4">
        <f>G606/I598*100</f>
        <v>1.4396775122372589</v>
      </c>
      <c r="J606" s="20">
        <v>13</v>
      </c>
      <c r="K606" s="4">
        <f>J606/K598*100</f>
        <v>0.73863636363636365</v>
      </c>
      <c r="L606" s="4">
        <f>J606/L598*100</f>
        <v>0.76380728554641597</v>
      </c>
    </row>
    <row r="607" spans="1:12" ht="15" customHeight="1">
      <c r="B607" s="43" t="s">
        <v>346</v>
      </c>
      <c r="D607" s="20">
        <v>41</v>
      </c>
      <c r="E607" s="4">
        <f>D607/E598*100</f>
        <v>0.78139889460644174</v>
      </c>
      <c r="F607" s="4">
        <f>D607/F598*100</f>
        <v>0.79211746522411131</v>
      </c>
      <c r="G607" s="20">
        <v>31</v>
      </c>
      <c r="H607" s="4">
        <f>G607/H598*100</f>
        <v>0.88927137119908206</v>
      </c>
      <c r="I607" s="4">
        <f>G607/I598*100</f>
        <v>0.89260005758710048</v>
      </c>
      <c r="J607" s="20">
        <v>10</v>
      </c>
      <c r="K607" s="4">
        <f>J607/K598*100</f>
        <v>0.56818181818181823</v>
      </c>
      <c r="L607" s="4">
        <f>J607/L598*100</f>
        <v>0.58754406580493534</v>
      </c>
    </row>
    <row r="608" spans="1:12" ht="15" customHeight="1">
      <c r="B608" s="44" t="s">
        <v>484</v>
      </c>
      <c r="C608" s="45"/>
      <c r="D608" s="21">
        <v>71</v>
      </c>
      <c r="E608" s="5">
        <f>D608/E598*100</f>
        <v>1.3531541833428626</v>
      </c>
      <c r="F608" s="47" t="s">
        <v>819</v>
      </c>
      <c r="G608" s="21">
        <v>13</v>
      </c>
      <c r="H608" s="5">
        <f>G608/H598*100</f>
        <v>0.37292025243832472</v>
      </c>
      <c r="I608" s="47" t="s">
        <v>819</v>
      </c>
      <c r="J608" s="21">
        <v>58</v>
      </c>
      <c r="K608" s="5">
        <f>J608/K598*100</f>
        <v>3.295454545454545</v>
      </c>
      <c r="L608" s="47" t="s">
        <v>819</v>
      </c>
    </row>
    <row r="609" spans="1:13" ht="15" customHeight="1">
      <c r="B609" s="48" t="s">
        <v>1</v>
      </c>
      <c r="C609" s="33"/>
      <c r="D609" s="49">
        <f>SUM(D599:D608)</f>
        <v>5247</v>
      </c>
      <c r="E609" s="6">
        <f>IF(SUM(E599:E608)&gt;100,"－",SUM(E599:E608))</f>
        <v>100</v>
      </c>
      <c r="F609" s="6">
        <f>IF(SUM(F599:F608)&gt;100,"－",SUM(F599:F608))</f>
        <v>99.999999999999986</v>
      </c>
      <c r="G609" s="49">
        <f>SUM(G599:G608)</f>
        <v>3486</v>
      </c>
      <c r="H609" s="6">
        <f>IF(SUM(H599:H608)&gt;100,"－",SUM(H599:H608))</f>
        <v>99.999999999999986</v>
      </c>
      <c r="I609" s="6">
        <f>IF(SUM(I599:I608)&gt;100,"－",SUM(I599:I608))</f>
        <v>99.999999999999986</v>
      </c>
      <c r="J609" s="49">
        <f>SUM(J599:J608)</f>
        <v>1760</v>
      </c>
      <c r="K609" s="6">
        <f>IF(SUM(K599:K608)&gt;100,"－",SUM(K599:K608))</f>
        <v>100</v>
      </c>
      <c r="L609" s="6">
        <f>IF(SUM(L599:L608)&gt;100,"－",SUM(L599:L608))</f>
        <v>100.00000000000001</v>
      </c>
    </row>
    <row r="610" spans="1:13" ht="15" customHeight="1">
      <c r="B610" s="48" t="s">
        <v>549</v>
      </c>
      <c r="C610" s="33"/>
      <c r="D610" s="50">
        <v>1.2353196089701506</v>
      </c>
      <c r="E610" s="35"/>
      <c r="F610" s="35"/>
      <c r="G610" s="50">
        <v>1.4737080408431378</v>
      </c>
      <c r="H610" s="35"/>
      <c r="I610" s="35"/>
      <c r="J610" s="50">
        <v>0.74726733105405518</v>
      </c>
      <c r="K610" s="35"/>
      <c r="L610" s="35"/>
    </row>
    <row r="611" spans="1:13" ht="15" customHeight="1">
      <c r="B611" s="48" t="s">
        <v>550</v>
      </c>
      <c r="C611" s="33"/>
      <c r="D611" s="50">
        <v>3.52287289037438</v>
      </c>
      <c r="E611" s="35"/>
      <c r="F611" s="35"/>
      <c r="G611" s="50">
        <v>3.5419986338049951</v>
      </c>
      <c r="H611" s="35"/>
      <c r="I611" s="35"/>
      <c r="J611" s="50">
        <v>3.4467452505528504</v>
      </c>
      <c r="K611" s="35"/>
      <c r="L611" s="35"/>
    </row>
    <row r="612" spans="1:13" ht="15" customHeight="1">
      <c r="B612" s="48" t="s">
        <v>513</v>
      </c>
      <c r="C612" s="33"/>
      <c r="D612" s="50">
        <v>40</v>
      </c>
      <c r="E612" s="35"/>
      <c r="F612" s="35"/>
      <c r="G612" s="50">
        <v>40</v>
      </c>
      <c r="H612" s="35"/>
      <c r="I612" s="35"/>
      <c r="J612" s="50">
        <v>32.758620689655174</v>
      </c>
      <c r="K612" s="35"/>
      <c r="L612" s="35"/>
    </row>
    <row r="613" spans="1:13" ht="15" customHeight="1">
      <c r="B613" s="91"/>
      <c r="C613" s="70"/>
      <c r="D613" s="67"/>
      <c r="E613" s="15"/>
      <c r="F613" s="15"/>
      <c r="G613" s="15"/>
      <c r="H613" s="15"/>
      <c r="I613" s="15"/>
      <c r="J613" s="15"/>
      <c r="K613" s="15"/>
      <c r="L613" s="15"/>
      <c r="M613" s="55"/>
    </row>
    <row r="614" spans="1:13" ht="15" customHeight="1">
      <c r="A614" s="108" t="s">
        <v>482</v>
      </c>
      <c r="B614" s="24"/>
    </row>
    <row r="615" spans="1:13" ht="12" customHeight="1">
      <c r="A615" s="1" t="s">
        <v>562</v>
      </c>
      <c r="B615" s="91"/>
      <c r="C615" s="56"/>
      <c r="D615" s="56"/>
      <c r="E615" s="56"/>
      <c r="F615" s="56"/>
      <c r="G615" s="56"/>
      <c r="H615" s="57"/>
      <c r="I615" s="8"/>
      <c r="J615" s="8"/>
      <c r="L615" s="55"/>
    </row>
    <row r="616" spans="1:13" ht="11.25">
      <c r="B616" s="41"/>
      <c r="C616" s="118"/>
      <c r="D616" s="31"/>
      <c r="E616" s="103" t="s">
        <v>5</v>
      </c>
      <c r="F616" s="33"/>
      <c r="G616" s="31"/>
      <c r="H616" s="103" t="s">
        <v>62</v>
      </c>
      <c r="I616" s="33"/>
      <c r="J616" s="31"/>
      <c r="K616" s="103" t="s">
        <v>820</v>
      </c>
      <c r="L616" s="33"/>
    </row>
    <row r="617" spans="1:13" ht="12" customHeight="1">
      <c r="B617" s="43"/>
      <c r="C617" s="119"/>
      <c r="D617" s="38" t="s">
        <v>2</v>
      </c>
      <c r="E617" s="38" t="s">
        <v>3</v>
      </c>
      <c r="F617" s="38" t="s">
        <v>551</v>
      </c>
      <c r="G617" s="38" t="s">
        <v>2</v>
      </c>
      <c r="H617" s="38" t="s">
        <v>3</v>
      </c>
      <c r="I617" s="38" t="s">
        <v>551</v>
      </c>
      <c r="J617" s="38" t="s">
        <v>2</v>
      </c>
      <c r="K617" s="38" t="s">
        <v>3</v>
      </c>
      <c r="L617" s="38" t="s">
        <v>551</v>
      </c>
    </row>
    <row r="618" spans="1:13" ht="15" customHeight="1">
      <c r="B618" s="44"/>
      <c r="C618" s="120"/>
      <c r="D618" s="46"/>
      <c r="E618" s="2">
        <f>D629</f>
        <v>5125</v>
      </c>
      <c r="F618" s="2">
        <f>E618-D628</f>
        <v>5114</v>
      </c>
      <c r="G618" s="46"/>
      <c r="H618" s="2">
        <f>G629</f>
        <v>3401</v>
      </c>
      <c r="I618" s="2">
        <f>H618-G628</f>
        <v>3397</v>
      </c>
      <c r="J618" s="46"/>
      <c r="K618" s="2">
        <f>J629</f>
        <v>1723</v>
      </c>
      <c r="L618" s="2">
        <f>K618-J628</f>
        <v>1716</v>
      </c>
    </row>
    <row r="619" spans="1:13" ht="15" customHeight="1">
      <c r="B619" s="43" t="s">
        <v>778</v>
      </c>
      <c r="D619" s="19">
        <v>4539</v>
      </c>
      <c r="E619" s="3">
        <f>D619/E618*100</f>
        <v>88.565853658536582</v>
      </c>
      <c r="F619" s="3">
        <f>D619/F618*100</f>
        <v>88.756355103637077</v>
      </c>
      <c r="G619" s="19">
        <v>2949</v>
      </c>
      <c r="H619" s="3">
        <f>G619/H618*100</f>
        <v>86.709791237871215</v>
      </c>
      <c r="I619" s="3">
        <f>G619/I618*100</f>
        <v>86.811892846629377</v>
      </c>
      <c r="J619" s="19">
        <v>1590</v>
      </c>
      <c r="K619" s="3">
        <f>J619/K618*100</f>
        <v>92.280905397562393</v>
      </c>
      <c r="L619" s="3">
        <f>J619/L618*100</f>
        <v>92.657342657342653</v>
      </c>
    </row>
    <row r="620" spans="1:13" ht="15" customHeight="1">
      <c r="B620" s="43" t="s">
        <v>341</v>
      </c>
      <c r="D620" s="20">
        <v>287</v>
      </c>
      <c r="E620" s="4">
        <f>D620/E618*100</f>
        <v>5.6000000000000005</v>
      </c>
      <c r="F620" s="4">
        <f>D620/F618*100</f>
        <v>5.6120453656628859</v>
      </c>
      <c r="G620" s="20">
        <v>221</v>
      </c>
      <c r="H620" s="4">
        <f>G620/H618*100</f>
        <v>6.4980887974125254</v>
      </c>
      <c r="I620" s="4">
        <f>G620/I618*100</f>
        <v>6.5057403591404173</v>
      </c>
      <c r="J620" s="20">
        <v>65</v>
      </c>
      <c r="K620" s="4">
        <f>J620/K618*100</f>
        <v>3.7724898432965759</v>
      </c>
      <c r="L620" s="4">
        <f>J620/L618*100</f>
        <v>3.7878787878787881</v>
      </c>
    </row>
    <row r="621" spans="1:13" ht="15" customHeight="1">
      <c r="B621" s="43" t="s">
        <v>342</v>
      </c>
      <c r="D621" s="20">
        <v>104</v>
      </c>
      <c r="E621" s="4">
        <f>D621/E618*100</f>
        <v>2.0292682926829269</v>
      </c>
      <c r="F621" s="4">
        <f>D621/F618*100</f>
        <v>2.0336331638639029</v>
      </c>
      <c r="G621" s="20">
        <v>88</v>
      </c>
      <c r="H621" s="4">
        <f>G621/H618*100</f>
        <v>2.587474272272861</v>
      </c>
      <c r="I621" s="4">
        <f>G621/I618*100</f>
        <v>2.5905210479835148</v>
      </c>
      <c r="J621" s="20">
        <v>16</v>
      </c>
      <c r="K621" s="4">
        <f>J621/K618*100</f>
        <v>0.92861288450377244</v>
      </c>
      <c r="L621" s="4">
        <f>J621/L618*100</f>
        <v>0.93240093240093236</v>
      </c>
    </row>
    <row r="622" spans="1:13" ht="15" customHeight="1">
      <c r="B622" s="43" t="s">
        <v>343</v>
      </c>
      <c r="D622" s="20">
        <v>53</v>
      </c>
      <c r="E622" s="4">
        <f>D622/E618*100</f>
        <v>1.0341463414634147</v>
      </c>
      <c r="F622" s="4">
        <f>D622/F618*100</f>
        <v>1.0363707469691044</v>
      </c>
      <c r="G622" s="20">
        <v>38</v>
      </c>
      <c r="H622" s="4">
        <f>G622/H618*100</f>
        <v>1.1173184357541899</v>
      </c>
      <c r="I622" s="4">
        <f>G622/I618*100</f>
        <v>1.1186340889019724</v>
      </c>
      <c r="J622" s="20">
        <v>15</v>
      </c>
      <c r="K622" s="4">
        <f>J622/K618*100</f>
        <v>0.87057457922228665</v>
      </c>
      <c r="L622" s="4">
        <f>J622/L618*100</f>
        <v>0.87412587412587417</v>
      </c>
    </row>
    <row r="623" spans="1:13" ht="15" customHeight="1">
      <c r="B623" s="43" t="s">
        <v>344</v>
      </c>
      <c r="D623" s="20">
        <v>34</v>
      </c>
      <c r="E623" s="4">
        <f>D623/E618*100</f>
        <v>0.6634146341463415</v>
      </c>
      <c r="F623" s="4">
        <f>D623/F618*100</f>
        <v>0.66484161126319907</v>
      </c>
      <c r="G623" s="20">
        <v>24</v>
      </c>
      <c r="H623" s="4">
        <f>G623/H618*100</f>
        <v>0.70567480152896211</v>
      </c>
      <c r="I623" s="4">
        <f>G623/I618*100</f>
        <v>0.70650574035914038</v>
      </c>
      <c r="J623" s="20">
        <v>10</v>
      </c>
      <c r="K623" s="4">
        <f>J623/K618*100</f>
        <v>0.5803830528148578</v>
      </c>
      <c r="L623" s="4">
        <f>J623/L618*100</f>
        <v>0.58275058275058278</v>
      </c>
    </row>
    <row r="624" spans="1:13" ht="15" customHeight="1">
      <c r="B624" s="43" t="s">
        <v>345</v>
      </c>
      <c r="D624" s="20">
        <v>31</v>
      </c>
      <c r="E624" s="4">
        <f>D624/E618*100</f>
        <v>0.60487804878048779</v>
      </c>
      <c r="F624" s="4">
        <f>D624/F618*100</f>
        <v>0.60617911615174036</v>
      </c>
      <c r="G624" s="20">
        <v>21</v>
      </c>
      <c r="H624" s="4">
        <f>G624/H618*100</f>
        <v>0.61746545133784181</v>
      </c>
      <c r="I624" s="4">
        <f>G624/I618*100</f>
        <v>0.61819252281424786</v>
      </c>
      <c r="J624" s="20">
        <v>10</v>
      </c>
      <c r="K624" s="4">
        <f>J624/K618*100</f>
        <v>0.5803830528148578</v>
      </c>
      <c r="L624" s="4">
        <f>J624/L618*100</f>
        <v>0.58275058275058278</v>
      </c>
    </row>
    <row r="625" spans="1:12" ht="15" customHeight="1">
      <c r="B625" s="43" t="s">
        <v>263</v>
      </c>
      <c r="D625" s="20">
        <v>39</v>
      </c>
      <c r="E625" s="4">
        <f>D625/E618*100</f>
        <v>0.76097560975609757</v>
      </c>
      <c r="F625" s="4">
        <f>D625/F618*100</f>
        <v>0.76261243644896359</v>
      </c>
      <c r="G625" s="20">
        <v>33</v>
      </c>
      <c r="H625" s="4">
        <f>G625/H618*100</f>
        <v>0.97030285210232292</v>
      </c>
      <c r="I625" s="4">
        <f>G625/I618*100</f>
        <v>0.97144539299381805</v>
      </c>
      <c r="J625" s="20">
        <v>6</v>
      </c>
      <c r="K625" s="4">
        <f>J625/K618*100</f>
        <v>0.34822983168891469</v>
      </c>
      <c r="L625" s="4">
        <f>J625/L618*100</f>
        <v>0.34965034965034963</v>
      </c>
    </row>
    <row r="626" spans="1:12" ht="15" customHeight="1">
      <c r="B626" s="43" t="s">
        <v>258</v>
      </c>
      <c r="D626" s="20">
        <v>20</v>
      </c>
      <c r="E626" s="4">
        <f>D626/E618*100</f>
        <v>0.3902439024390244</v>
      </c>
      <c r="F626" s="4">
        <f>D626/F618*100</f>
        <v>0.3910833007430583</v>
      </c>
      <c r="G626" s="20">
        <v>16</v>
      </c>
      <c r="H626" s="4">
        <f>G626/H618*100</f>
        <v>0.47044986768597469</v>
      </c>
      <c r="I626" s="4">
        <f>G626/I618*100</f>
        <v>0.47100382690609366</v>
      </c>
      <c r="J626" s="20">
        <v>4</v>
      </c>
      <c r="K626" s="4">
        <f>J626/K618*100</f>
        <v>0.23215322112594311</v>
      </c>
      <c r="L626" s="4">
        <f>J626/L618*100</f>
        <v>0.23310023310023309</v>
      </c>
    </row>
    <row r="627" spans="1:12" ht="15" customHeight="1">
      <c r="B627" s="43" t="s">
        <v>346</v>
      </c>
      <c r="D627" s="20">
        <v>7</v>
      </c>
      <c r="E627" s="4">
        <f>D627/E618*100</f>
        <v>0.13658536585365852</v>
      </c>
      <c r="F627" s="4">
        <f>D627/F618*100</f>
        <v>0.13687915526007038</v>
      </c>
      <c r="G627" s="20">
        <v>7</v>
      </c>
      <c r="H627" s="4">
        <f>G627/H618*100</f>
        <v>0.20582181711261394</v>
      </c>
      <c r="I627" s="4">
        <f>G627/I618*100</f>
        <v>0.20606417427141593</v>
      </c>
      <c r="J627" s="20">
        <v>0</v>
      </c>
      <c r="K627" s="4">
        <f>J627/K618*100</f>
        <v>0</v>
      </c>
      <c r="L627" s="4">
        <f>J627/L618*100</f>
        <v>0</v>
      </c>
    </row>
    <row r="628" spans="1:12" ht="15" customHeight="1">
      <c r="B628" s="44" t="s">
        <v>508</v>
      </c>
      <c r="C628" s="45"/>
      <c r="D628" s="21">
        <v>11</v>
      </c>
      <c r="E628" s="5">
        <f>D628/E618*100</f>
        <v>0.21463414634146344</v>
      </c>
      <c r="F628" s="47" t="s">
        <v>819</v>
      </c>
      <c r="G628" s="21">
        <v>4</v>
      </c>
      <c r="H628" s="5">
        <f>G628/H618*100</f>
        <v>0.11761246692149367</v>
      </c>
      <c r="I628" s="47" t="s">
        <v>819</v>
      </c>
      <c r="J628" s="21">
        <v>7</v>
      </c>
      <c r="K628" s="5">
        <f>J628/K618*100</f>
        <v>0.40626813697040048</v>
      </c>
      <c r="L628" s="47" t="s">
        <v>819</v>
      </c>
    </row>
    <row r="629" spans="1:12" ht="15" customHeight="1">
      <c r="B629" s="48" t="s">
        <v>1</v>
      </c>
      <c r="C629" s="33"/>
      <c r="D629" s="49">
        <f>SUM(D619:D628)</f>
        <v>5125</v>
      </c>
      <c r="E629" s="6">
        <f>IF(SUM(E619:E628)&gt;100,"－",SUM(E619:E628))</f>
        <v>100</v>
      </c>
      <c r="F629" s="6">
        <f>IF(SUM(F619:F628)&gt;100,"－",SUM(F619:F628))</f>
        <v>99.999999999999986</v>
      </c>
      <c r="G629" s="49">
        <f>SUM(G619:G628)</f>
        <v>3401</v>
      </c>
      <c r="H629" s="6">
        <f>IF(SUM(H619:H628)&gt;100,"－",SUM(H619:H628))</f>
        <v>99.999999999999972</v>
      </c>
      <c r="I629" s="6">
        <f>IF(SUM(I619:I628)&gt;100,"－",SUM(I619:I628))</f>
        <v>100</v>
      </c>
      <c r="J629" s="49">
        <f>SUM(J619:J628)</f>
        <v>1723</v>
      </c>
      <c r="K629" s="6">
        <f>IF(SUM(K619:K628)&gt;100,"－",SUM(K619:K628))</f>
        <v>100</v>
      </c>
      <c r="L629" s="6">
        <f>IF(SUM(L619:L628)&gt;100,"－",SUM(L619:L628))</f>
        <v>99.999999999999986</v>
      </c>
    </row>
    <row r="630" spans="1:12" ht="15" customHeight="1">
      <c r="B630" s="48" t="s">
        <v>549</v>
      </c>
      <c r="C630" s="33"/>
      <c r="D630" s="50">
        <v>0.31443097379741886</v>
      </c>
      <c r="E630" s="35"/>
      <c r="F630" s="35"/>
      <c r="G630" s="50">
        <v>0.379746835443038</v>
      </c>
      <c r="H630" s="35"/>
      <c r="I630" s="35"/>
      <c r="J630" s="50">
        <v>0.18473193473193472</v>
      </c>
      <c r="K630" s="35"/>
      <c r="L630" s="35"/>
    </row>
    <row r="631" spans="1:12" ht="15" customHeight="1">
      <c r="B631" s="48" t="s">
        <v>550</v>
      </c>
      <c r="C631" s="33"/>
      <c r="D631" s="50">
        <v>2.7965217391304349</v>
      </c>
      <c r="E631" s="35"/>
      <c r="F631" s="35"/>
      <c r="G631" s="50">
        <v>2.8794642857142856</v>
      </c>
      <c r="H631" s="35"/>
      <c r="I631" s="35"/>
      <c r="J631" s="50">
        <v>2.5158730158730158</v>
      </c>
      <c r="K631" s="35"/>
      <c r="L631" s="35"/>
    </row>
    <row r="632" spans="1:12" ht="15" customHeight="1">
      <c r="B632" s="48" t="s">
        <v>513</v>
      </c>
      <c r="C632" s="33"/>
      <c r="D632" s="50">
        <v>36</v>
      </c>
      <c r="E632" s="35"/>
      <c r="F632" s="35"/>
      <c r="G632" s="50">
        <v>36</v>
      </c>
      <c r="H632" s="35"/>
      <c r="I632" s="35"/>
      <c r="J632" s="50">
        <v>12</v>
      </c>
      <c r="K632" s="35"/>
      <c r="L632" s="35"/>
    </row>
    <row r="633" spans="1:12" ht="13.5" customHeight="1">
      <c r="B633" s="91"/>
      <c r="C633" s="56"/>
      <c r="D633" s="34"/>
      <c r="E633" s="35"/>
      <c r="F633" s="35"/>
      <c r="G633" s="34"/>
      <c r="H633" s="35"/>
      <c r="I633" s="35"/>
      <c r="J633" s="34"/>
      <c r="K633" s="35"/>
      <c r="L633" s="35"/>
    </row>
    <row r="634" spans="1:12" ht="15" customHeight="1">
      <c r="A634" s="1" t="s">
        <v>562</v>
      </c>
      <c r="B634" s="91"/>
      <c r="C634" s="56"/>
      <c r="D634" s="56"/>
      <c r="E634" s="56"/>
      <c r="F634" s="56"/>
      <c r="G634" s="56"/>
      <c r="H634" s="57"/>
      <c r="I634" s="8"/>
      <c r="J634" s="8"/>
      <c r="L634" s="40" t="s">
        <v>469</v>
      </c>
    </row>
    <row r="635" spans="1:12" ht="12" customHeight="1">
      <c r="B635" s="41"/>
      <c r="C635" s="118"/>
      <c r="D635" s="31"/>
      <c r="E635" s="103" t="s">
        <v>5</v>
      </c>
      <c r="F635" s="33"/>
      <c r="G635" s="31"/>
      <c r="H635" s="103" t="s">
        <v>62</v>
      </c>
      <c r="I635" s="33"/>
      <c r="J635" s="31"/>
      <c r="K635" s="103" t="s">
        <v>820</v>
      </c>
      <c r="L635" s="33"/>
    </row>
    <row r="636" spans="1:12" ht="22.5" customHeight="1">
      <c r="B636" s="43"/>
      <c r="C636" s="119"/>
      <c r="D636" s="38" t="s">
        <v>2</v>
      </c>
      <c r="E636" s="38" t="s">
        <v>3</v>
      </c>
      <c r="F636" s="38" t="s">
        <v>551</v>
      </c>
      <c r="G636" s="38" t="s">
        <v>2</v>
      </c>
      <c r="H636" s="38" t="s">
        <v>3</v>
      </c>
      <c r="I636" s="38" t="s">
        <v>551</v>
      </c>
      <c r="J636" s="38" t="s">
        <v>2</v>
      </c>
      <c r="K636" s="38" t="s">
        <v>3</v>
      </c>
      <c r="L636" s="38" t="s">
        <v>551</v>
      </c>
    </row>
    <row r="637" spans="1:12" ht="12" customHeight="1">
      <c r="B637" s="44"/>
      <c r="C637" s="120"/>
      <c r="D637" s="46"/>
      <c r="E637" s="2">
        <f>D648</f>
        <v>5125</v>
      </c>
      <c r="F637" s="2">
        <f>E637-D647</f>
        <v>5060</v>
      </c>
      <c r="G637" s="46"/>
      <c r="H637" s="2">
        <f>G648</f>
        <v>3401</v>
      </c>
      <c r="I637" s="2">
        <f>H637-G647</f>
        <v>3390</v>
      </c>
      <c r="J637" s="46"/>
      <c r="K637" s="2">
        <f>J648</f>
        <v>1723</v>
      </c>
      <c r="L637" s="2">
        <f>K637-J647</f>
        <v>1669</v>
      </c>
    </row>
    <row r="638" spans="1:12" ht="15" customHeight="1">
      <c r="B638" s="43" t="s">
        <v>778</v>
      </c>
      <c r="D638" s="19">
        <v>4488</v>
      </c>
      <c r="E638" s="3">
        <f>D638/E637*100</f>
        <v>87.57073170731708</v>
      </c>
      <c r="F638" s="3">
        <f>D638/F637*100</f>
        <v>88.695652173913047</v>
      </c>
      <c r="G638" s="19">
        <v>2943</v>
      </c>
      <c r="H638" s="3">
        <f>G638/H637*100</f>
        <v>86.533372537488972</v>
      </c>
      <c r="I638" s="3">
        <f>G638/I637*100</f>
        <v>86.814159292035399</v>
      </c>
      <c r="J638" s="19">
        <v>1545</v>
      </c>
      <c r="K638" s="3">
        <f>J638/K637*100</f>
        <v>89.669181659895543</v>
      </c>
      <c r="L638" s="3">
        <f>J638/L637*100</f>
        <v>92.570401437986817</v>
      </c>
    </row>
    <row r="639" spans="1:12" ht="15" customHeight="1">
      <c r="B639" s="43" t="s">
        <v>341</v>
      </c>
      <c r="D639" s="20">
        <v>267</v>
      </c>
      <c r="E639" s="4">
        <f>D639/E637*100</f>
        <v>5.2097560975609758</v>
      </c>
      <c r="F639" s="4">
        <f>D639/F637*100</f>
        <v>5.2766798418972334</v>
      </c>
      <c r="G639" s="20">
        <v>213</v>
      </c>
      <c r="H639" s="4">
        <f>G639/H637*100</f>
        <v>6.2628638635695388</v>
      </c>
      <c r="I639" s="4">
        <f>G639/I637*100</f>
        <v>6.283185840707965</v>
      </c>
      <c r="J639" s="20">
        <v>53</v>
      </c>
      <c r="K639" s="4">
        <f>J639/K637*100</f>
        <v>3.0760301799187464</v>
      </c>
      <c r="L639" s="4">
        <f>J639/L637*100</f>
        <v>3.1755542240862793</v>
      </c>
    </row>
    <row r="640" spans="1:12" ht="15" customHeight="1">
      <c r="B640" s="43" t="s">
        <v>342</v>
      </c>
      <c r="D640" s="20">
        <v>88</v>
      </c>
      <c r="E640" s="4">
        <f>D640/E637*100</f>
        <v>1.7170731707317075</v>
      </c>
      <c r="F640" s="4">
        <f>D640/F637*100</f>
        <v>1.7391304347826086</v>
      </c>
      <c r="G640" s="20">
        <v>74</v>
      </c>
      <c r="H640" s="4">
        <f>G640/H637*100</f>
        <v>2.1758306380476329</v>
      </c>
      <c r="I640" s="4">
        <f>G640/I637*100</f>
        <v>2.1828908554572273</v>
      </c>
      <c r="J640" s="20">
        <v>14</v>
      </c>
      <c r="K640" s="4">
        <f>J640/K637*100</f>
        <v>0.81253627394080097</v>
      </c>
      <c r="L640" s="4">
        <f>J640/L637*100</f>
        <v>0.83882564409826244</v>
      </c>
    </row>
    <row r="641" spans="1:13" ht="15" customHeight="1">
      <c r="B641" s="43" t="s">
        <v>343</v>
      </c>
      <c r="D641" s="20">
        <v>51</v>
      </c>
      <c r="E641" s="4">
        <f>D641/E637*100</f>
        <v>0.99512195121951219</v>
      </c>
      <c r="F641" s="4">
        <f>D641/F637*100</f>
        <v>1.0079051383399211</v>
      </c>
      <c r="G641" s="20">
        <v>41</v>
      </c>
      <c r="H641" s="4">
        <f>G641/H637*100</f>
        <v>1.2055277859453102</v>
      </c>
      <c r="I641" s="4">
        <f>G641/I637*100</f>
        <v>1.2094395280235988</v>
      </c>
      <c r="J641" s="20">
        <v>10</v>
      </c>
      <c r="K641" s="4">
        <f>J641/K637*100</f>
        <v>0.5803830528148578</v>
      </c>
      <c r="L641" s="4">
        <f>J641/L637*100</f>
        <v>0.59916117435590177</v>
      </c>
    </row>
    <row r="642" spans="1:13" ht="15" customHeight="1">
      <c r="B642" s="43" t="s">
        <v>344</v>
      </c>
      <c r="D642" s="20">
        <v>24</v>
      </c>
      <c r="E642" s="4">
        <f>D642/E637*100</f>
        <v>0.46829268292682924</v>
      </c>
      <c r="F642" s="4">
        <f>D642/F637*100</f>
        <v>0.47430830039525695</v>
      </c>
      <c r="G642" s="20">
        <v>16</v>
      </c>
      <c r="H642" s="4">
        <f>G642/H637*100</f>
        <v>0.47044986768597469</v>
      </c>
      <c r="I642" s="4">
        <f>G642/I637*100</f>
        <v>0.471976401179941</v>
      </c>
      <c r="J642" s="20">
        <v>8</v>
      </c>
      <c r="K642" s="4">
        <f>J642/K637*100</f>
        <v>0.46430644225188622</v>
      </c>
      <c r="L642" s="4">
        <f>J642/L637*100</f>
        <v>0.47932893948472138</v>
      </c>
    </row>
    <row r="643" spans="1:13" ht="15" customHeight="1">
      <c r="B643" s="43" t="s">
        <v>345</v>
      </c>
      <c r="D643" s="20">
        <v>28</v>
      </c>
      <c r="E643" s="4">
        <f>D643/E637*100</f>
        <v>0.54634146341463408</v>
      </c>
      <c r="F643" s="4">
        <f>D643/F637*100</f>
        <v>0.55335968379446643</v>
      </c>
      <c r="G643" s="20">
        <v>15</v>
      </c>
      <c r="H643" s="4">
        <f>G643/H637*100</f>
        <v>0.44104675095560131</v>
      </c>
      <c r="I643" s="4">
        <f>G643/I637*100</f>
        <v>0.44247787610619471</v>
      </c>
      <c r="J643" s="20">
        <v>13</v>
      </c>
      <c r="K643" s="4">
        <f>J643/K637*100</f>
        <v>0.75449796865931518</v>
      </c>
      <c r="L643" s="4">
        <f>J643/L637*100</f>
        <v>0.77890952666267221</v>
      </c>
    </row>
    <row r="644" spans="1:13" ht="15" customHeight="1">
      <c r="B644" s="43" t="s">
        <v>263</v>
      </c>
      <c r="D644" s="20">
        <v>65</v>
      </c>
      <c r="E644" s="4">
        <f>D644/E637*100</f>
        <v>1.2682926829268293</v>
      </c>
      <c r="F644" s="4">
        <f>D644/F637*100</f>
        <v>1.2845849802371543</v>
      </c>
      <c r="G644" s="20">
        <v>51</v>
      </c>
      <c r="H644" s="4">
        <f>G644/H637*100</f>
        <v>1.4995589532490445</v>
      </c>
      <c r="I644" s="4">
        <f>G644/I637*100</f>
        <v>1.5044247787610618</v>
      </c>
      <c r="J644" s="20">
        <v>14</v>
      </c>
      <c r="K644" s="4">
        <f>J644/K637*100</f>
        <v>0.81253627394080097</v>
      </c>
      <c r="L644" s="4">
        <f>J644/L637*100</f>
        <v>0.83882564409826244</v>
      </c>
    </row>
    <row r="645" spans="1:13" ht="15" customHeight="1">
      <c r="B645" s="43" t="s">
        <v>258</v>
      </c>
      <c r="D645" s="20">
        <v>27</v>
      </c>
      <c r="E645" s="4">
        <f>D645/E637*100</f>
        <v>0.52682926829268295</v>
      </c>
      <c r="F645" s="4">
        <f>D645/F637*100</f>
        <v>0.53359683794466406</v>
      </c>
      <c r="G645" s="20">
        <v>20</v>
      </c>
      <c r="H645" s="4">
        <f>G645/H637*100</f>
        <v>0.58806233460746848</v>
      </c>
      <c r="I645" s="4">
        <f>G645/I637*100</f>
        <v>0.58997050147492625</v>
      </c>
      <c r="J645" s="20">
        <v>7</v>
      </c>
      <c r="K645" s="4">
        <f>J645/K637*100</f>
        <v>0.40626813697040048</v>
      </c>
      <c r="L645" s="4">
        <f>J645/L637*100</f>
        <v>0.41941282204913122</v>
      </c>
    </row>
    <row r="646" spans="1:13" ht="15" customHeight="1">
      <c r="B646" s="43" t="s">
        <v>346</v>
      </c>
      <c r="D646" s="20">
        <v>22</v>
      </c>
      <c r="E646" s="4">
        <f>D646/E637*100</f>
        <v>0.42926829268292688</v>
      </c>
      <c r="F646" s="4">
        <f>D646/F637*100</f>
        <v>0.43478260869565216</v>
      </c>
      <c r="G646" s="20">
        <v>17</v>
      </c>
      <c r="H646" s="4">
        <f>G646/H637*100</f>
        <v>0.49985298441634812</v>
      </c>
      <c r="I646" s="4">
        <f>G646/I637*100</f>
        <v>0.50147492625368728</v>
      </c>
      <c r="J646" s="20">
        <v>5</v>
      </c>
      <c r="K646" s="4">
        <f>J646/K637*100</f>
        <v>0.2901915264074289</v>
      </c>
      <c r="L646" s="4">
        <f>J646/L637*100</f>
        <v>0.29958058717795089</v>
      </c>
    </row>
    <row r="647" spans="1:13" ht="15" customHeight="1">
      <c r="B647" s="44" t="s">
        <v>484</v>
      </c>
      <c r="C647" s="45"/>
      <c r="D647" s="21">
        <v>65</v>
      </c>
      <c r="E647" s="5">
        <f>D647/E637*100</f>
        <v>1.2682926829268293</v>
      </c>
      <c r="F647" s="47" t="s">
        <v>819</v>
      </c>
      <c r="G647" s="21">
        <v>11</v>
      </c>
      <c r="H647" s="5">
        <f>G647/H637*100</f>
        <v>0.32343428403410762</v>
      </c>
      <c r="I647" s="47" t="s">
        <v>819</v>
      </c>
      <c r="J647" s="21">
        <v>54</v>
      </c>
      <c r="K647" s="5">
        <f>J647/K637*100</f>
        <v>3.1340684852002325</v>
      </c>
      <c r="L647" s="47" t="s">
        <v>819</v>
      </c>
    </row>
    <row r="648" spans="1:13" ht="15" customHeight="1">
      <c r="B648" s="48" t="s">
        <v>1</v>
      </c>
      <c r="C648" s="33"/>
      <c r="D648" s="49">
        <f>SUM(D638:D647)</f>
        <v>5125</v>
      </c>
      <c r="E648" s="6">
        <f>IF(SUM(E638:E647)&gt;100,"－",SUM(E638:E647))</f>
        <v>100</v>
      </c>
      <c r="F648" s="6">
        <f>IF(SUM(F638:F647)&gt;100,"－",SUM(F638:F647))</f>
        <v>100</v>
      </c>
      <c r="G648" s="49">
        <f>SUM(G638:G647)</f>
        <v>3401</v>
      </c>
      <c r="H648" s="6">
        <f>IF(SUM(H638:H647)&gt;100,"－",SUM(H638:H647))</f>
        <v>100</v>
      </c>
      <c r="I648" s="6">
        <f>IF(SUM(I638:I647)&gt;100,"－",SUM(I638:I647))</f>
        <v>100</v>
      </c>
      <c r="J648" s="49">
        <f>SUM(J638:J647)</f>
        <v>1723</v>
      </c>
      <c r="K648" s="6">
        <f>IF(SUM(K638:K647)&gt;100,"－",SUM(K638:K647))</f>
        <v>100.00000000000001</v>
      </c>
      <c r="L648" s="6">
        <f>IF(SUM(L638:L647)&gt;100,"－",SUM(L638:L647))</f>
        <v>100</v>
      </c>
    </row>
    <row r="649" spans="1:13" ht="15" customHeight="1">
      <c r="B649" s="48" t="s">
        <v>549</v>
      </c>
      <c r="C649" s="33"/>
      <c r="D649" s="50">
        <v>0.9834149100206091</v>
      </c>
      <c r="E649" s="35"/>
      <c r="F649" s="35"/>
      <c r="G649" s="50">
        <v>1.2100259605352301</v>
      </c>
      <c r="H649" s="35"/>
      <c r="I649" s="35"/>
      <c r="J649" s="50">
        <v>0.52189930983637145</v>
      </c>
      <c r="K649" s="35"/>
      <c r="L649" s="35"/>
    </row>
    <row r="650" spans="1:13" ht="15" customHeight="1">
      <c r="B650" s="48" t="s">
        <v>550</v>
      </c>
      <c r="C650" s="33"/>
      <c r="D650" s="50">
        <v>4.0105747727097469</v>
      </c>
      <c r="E650" s="35"/>
      <c r="F650" s="35"/>
      <c r="G650" s="50">
        <v>3.997991180417078</v>
      </c>
      <c r="H650" s="35"/>
      <c r="I650" s="35"/>
      <c r="J650" s="50">
        <v>4.0737140573338992</v>
      </c>
      <c r="K650" s="35"/>
      <c r="L650" s="35"/>
    </row>
    <row r="651" spans="1:13" ht="15" customHeight="1">
      <c r="B651" s="48" t="s">
        <v>513</v>
      </c>
      <c r="C651" s="33"/>
      <c r="D651" s="50">
        <v>40.277777777777779</v>
      </c>
      <c r="E651" s="35"/>
      <c r="F651" s="35"/>
      <c r="G651" s="50">
        <v>40.277777777777779</v>
      </c>
      <c r="H651" s="35"/>
      <c r="I651" s="35"/>
      <c r="J651" s="50">
        <v>34.482758620689658</v>
      </c>
      <c r="K651" s="35"/>
      <c r="L651" s="35"/>
    </row>
    <row r="652" spans="1:13" ht="15" customHeight="1">
      <c r="B652" s="91"/>
      <c r="C652" s="70"/>
      <c r="D652" s="67"/>
      <c r="E652" s="15"/>
      <c r="F652" s="15"/>
      <c r="G652" s="15"/>
      <c r="H652" s="15"/>
      <c r="I652" s="15"/>
      <c r="J652" s="15"/>
      <c r="K652" s="15"/>
      <c r="L652" s="15"/>
      <c r="M652" s="55"/>
    </row>
    <row r="653" spans="1:13" ht="15" customHeight="1">
      <c r="A653" s="108" t="s">
        <v>482</v>
      </c>
      <c r="B653" s="24"/>
    </row>
    <row r="654" spans="1:13" ht="12" customHeight="1">
      <c r="A654" s="1" t="s">
        <v>563</v>
      </c>
      <c r="B654" s="91"/>
      <c r="C654" s="56"/>
      <c r="D654" s="56"/>
      <c r="E654" s="56"/>
      <c r="F654" s="56"/>
      <c r="G654" s="56"/>
      <c r="H654" s="57"/>
      <c r="I654" s="8"/>
      <c r="J654" s="8"/>
      <c r="L654" s="55"/>
    </row>
    <row r="655" spans="1:13" ht="11.25">
      <c r="B655" s="41"/>
      <c r="C655" s="118"/>
      <c r="D655" s="31"/>
      <c r="E655" s="103" t="s">
        <v>5</v>
      </c>
      <c r="F655" s="33"/>
      <c r="G655" s="31"/>
      <c r="H655" s="103" t="s">
        <v>62</v>
      </c>
      <c r="I655" s="33"/>
      <c r="J655" s="31"/>
      <c r="K655" s="103" t="s">
        <v>820</v>
      </c>
      <c r="L655" s="33"/>
    </row>
    <row r="656" spans="1:13" ht="12" customHeight="1">
      <c r="B656" s="43"/>
      <c r="C656" s="119"/>
      <c r="D656" s="38" t="s">
        <v>2</v>
      </c>
      <c r="E656" s="38" t="s">
        <v>3</v>
      </c>
      <c r="F656" s="38" t="s">
        <v>551</v>
      </c>
      <c r="G656" s="38" t="s">
        <v>2</v>
      </c>
      <c r="H656" s="38" t="s">
        <v>3</v>
      </c>
      <c r="I656" s="38" t="s">
        <v>551</v>
      </c>
      <c r="J656" s="38" t="s">
        <v>2</v>
      </c>
      <c r="K656" s="38" t="s">
        <v>3</v>
      </c>
      <c r="L656" s="38" t="s">
        <v>551</v>
      </c>
    </row>
    <row r="657" spans="2:12" ht="15" customHeight="1">
      <c r="B657" s="44"/>
      <c r="C657" s="120"/>
      <c r="D657" s="46"/>
      <c r="E657" s="2">
        <f>D668</f>
        <v>5174</v>
      </c>
      <c r="F657" s="2">
        <f>E657-D667</f>
        <v>5165</v>
      </c>
      <c r="G657" s="46"/>
      <c r="H657" s="2">
        <f>G668</f>
        <v>3434</v>
      </c>
      <c r="I657" s="2">
        <f>H657-G667</f>
        <v>3430</v>
      </c>
      <c r="J657" s="46"/>
      <c r="K657" s="2">
        <f>J668</f>
        <v>1739</v>
      </c>
      <c r="L657" s="2">
        <f>K657-J667</f>
        <v>1734</v>
      </c>
    </row>
    <row r="658" spans="2:12" ht="15" customHeight="1">
      <c r="B658" s="43" t="s">
        <v>778</v>
      </c>
      <c r="D658" s="19">
        <v>3905</v>
      </c>
      <c r="E658" s="3">
        <f>D658/E657*100</f>
        <v>75.473521453420958</v>
      </c>
      <c r="F658" s="3">
        <f>D658/F657*100</f>
        <v>75.605033881897384</v>
      </c>
      <c r="G658" s="19">
        <v>2391</v>
      </c>
      <c r="H658" s="3">
        <f>G658/H657*100</f>
        <v>69.627256843331381</v>
      </c>
      <c r="I658" s="3">
        <f>G658/I657*100</f>
        <v>69.708454810495624</v>
      </c>
      <c r="J658" s="19">
        <v>1514</v>
      </c>
      <c r="K658" s="3">
        <f>J658/K657*100</f>
        <v>87.061529614721096</v>
      </c>
      <c r="L658" s="3">
        <f>J658/L657*100</f>
        <v>87.312572087658594</v>
      </c>
    </row>
    <row r="659" spans="2:12" ht="15" customHeight="1">
      <c r="B659" s="43" t="s">
        <v>341</v>
      </c>
      <c r="D659" s="20">
        <v>500</v>
      </c>
      <c r="E659" s="4">
        <f>D659/E657*100</f>
        <v>9.6637031310398154</v>
      </c>
      <c r="F659" s="4">
        <f>D659/F657*100</f>
        <v>9.6805421103581804</v>
      </c>
      <c r="G659" s="20">
        <v>383</v>
      </c>
      <c r="H659" s="4">
        <f>G659/H657*100</f>
        <v>11.153174140943506</v>
      </c>
      <c r="I659" s="4">
        <f>G659/I657*100</f>
        <v>11.166180758017493</v>
      </c>
      <c r="J659" s="20">
        <v>117</v>
      </c>
      <c r="K659" s="4">
        <f>J659/K657*100</f>
        <v>6.7280046003450265</v>
      </c>
      <c r="L659" s="4">
        <f>J659/L657*100</f>
        <v>6.7474048442906582</v>
      </c>
    </row>
    <row r="660" spans="2:12" ht="15" customHeight="1">
      <c r="B660" s="43" t="s">
        <v>342</v>
      </c>
      <c r="D660" s="20">
        <v>263</v>
      </c>
      <c r="E660" s="4">
        <f>D660/E657*100</f>
        <v>5.083107846926942</v>
      </c>
      <c r="F660" s="4">
        <f>D660/F657*100</f>
        <v>5.0919651500484022</v>
      </c>
      <c r="G660" s="20">
        <v>223</v>
      </c>
      <c r="H660" s="4">
        <f>G660/H657*100</f>
        <v>6.4938846825859056</v>
      </c>
      <c r="I660" s="4">
        <f>G660/I657*100</f>
        <v>6.5014577259475219</v>
      </c>
      <c r="J660" s="20">
        <v>40</v>
      </c>
      <c r="K660" s="4">
        <f>J660/K657*100</f>
        <v>2.3001725129384707</v>
      </c>
      <c r="L660" s="4">
        <f>J660/L657*100</f>
        <v>2.306805074971165</v>
      </c>
    </row>
    <row r="661" spans="2:12" ht="15" customHeight="1">
      <c r="B661" s="43" t="s">
        <v>343</v>
      </c>
      <c r="D661" s="20">
        <v>157</v>
      </c>
      <c r="E661" s="4">
        <f>D661/E657*100</f>
        <v>3.0344027831465019</v>
      </c>
      <c r="F661" s="4">
        <f>D661/F657*100</f>
        <v>3.0396902226524682</v>
      </c>
      <c r="G661" s="20">
        <v>130</v>
      </c>
      <c r="H661" s="4">
        <f>G661/H657*100</f>
        <v>3.7856726849155504</v>
      </c>
      <c r="I661" s="4">
        <f>G661/I657*100</f>
        <v>3.7900874635568513</v>
      </c>
      <c r="J661" s="20">
        <v>27</v>
      </c>
      <c r="K661" s="4">
        <f>J661/K657*100</f>
        <v>1.5526164462334675</v>
      </c>
      <c r="L661" s="4">
        <f>J661/L657*100</f>
        <v>1.5570934256055362</v>
      </c>
    </row>
    <row r="662" spans="2:12" ht="15" customHeight="1">
      <c r="B662" s="43" t="s">
        <v>344</v>
      </c>
      <c r="D662" s="20">
        <v>90</v>
      </c>
      <c r="E662" s="4">
        <f>D662/E657*100</f>
        <v>1.7394665635871664</v>
      </c>
      <c r="F662" s="4">
        <f>D662/F657*100</f>
        <v>1.7424975798644726</v>
      </c>
      <c r="G662" s="20">
        <v>78</v>
      </c>
      <c r="H662" s="4">
        <f>G662/H657*100</f>
        <v>2.2714036109493305</v>
      </c>
      <c r="I662" s="4">
        <f>G662/I657*100</f>
        <v>2.2740524781341107</v>
      </c>
      <c r="J662" s="20">
        <v>12</v>
      </c>
      <c r="K662" s="4">
        <f>J662/K657*100</f>
        <v>0.69005175388154105</v>
      </c>
      <c r="L662" s="4">
        <f>J662/L657*100</f>
        <v>0.69204152249134954</v>
      </c>
    </row>
    <row r="663" spans="2:12" ht="15" customHeight="1">
      <c r="B663" s="43" t="s">
        <v>345</v>
      </c>
      <c r="D663" s="20">
        <v>71</v>
      </c>
      <c r="E663" s="4">
        <f>D663/E657*100</f>
        <v>1.3722458446076538</v>
      </c>
      <c r="F663" s="4">
        <f>D663/F657*100</f>
        <v>1.3746369796708615</v>
      </c>
      <c r="G663" s="20">
        <v>64</v>
      </c>
      <c r="H663" s="4">
        <f>G663/H657*100</f>
        <v>1.8637157833430402</v>
      </c>
      <c r="I663" s="4">
        <f>G663/I657*100</f>
        <v>1.8658892128279883</v>
      </c>
      <c r="J663" s="20">
        <v>7</v>
      </c>
      <c r="K663" s="4">
        <f>J663/K657*100</f>
        <v>0.40253018976423238</v>
      </c>
      <c r="L663" s="4">
        <f>J663/L657*100</f>
        <v>0.40369088811995385</v>
      </c>
    </row>
    <row r="664" spans="2:12" ht="15" customHeight="1">
      <c r="B664" s="43" t="s">
        <v>263</v>
      </c>
      <c r="D664" s="20">
        <v>109</v>
      </c>
      <c r="E664" s="4">
        <f>D664/E657*100</f>
        <v>2.1066872825666794</v>
      </c>
      <c r="F664" s="4">
        <f>D664/F657*100</f>
        <v>2.1103581800580833</v>
      </c>
      <c r="G664" s="20">
        <v>102</v>
      </c>
      <c r="H664" s="4">
        <f>G664/H657*100</f>
        <v>2.9702970297029703</v>
      </c>
      <c r="I664" s="4">
        <f>G664/I657*100</f>
        <v>2.9737609329446064</v>
      </c>
      <c r="J664" s="20">
        <v>6</v>
      </c>
      <c r="K664" s="4">
        <f>J664/K657*100</f>
        <v>0.34502587694077053</v>
      </c>
      <c r="L664" s="4">
        <f>J664/L657*100</f>
        <v>0.34602076124567477</v>
      </c>
    </row>
    <row r="665" spans="2:12" ht="15" customHeight="1">
      <c r="B665" s="43" t="s">
        <v>258</v>
      </c>
      <c r="D665" s="20">
        <v>43</v>
      </c>
      <c r="E665" s="4">
        <f>D665/E657*100</f>
        <v>0.83107846926942408</v>
      </c>
      <c r="F665" s="4">
        <f>D665/F657*100</f>
        <v>0.83252662149080359</v>
      </c>
      <c r="G665" s="20">
        <v>39</v>
      </c>
      <c r="H665" s="4">
        <f>G665/H657*100</f>
        <v>1.1357018054746653</v>
      </c>
      <c r="I665" s="4">
        <f>G665/I657*100</f>
        <v>1.1370262390670554</v>
      </c>
      <c r="J665" s="20">
        <v>4</v>
      </c>
      <c r="K665" s="4">
        <f>J665/K657*100</f>
        <v>0.23001725129384704</v>
      </c>
      <c r="L665" s="4">
        <f>J665/L657*100</f>
        <v>0.23068050749711649</v>
      </c>
    </row>
    <row r="666" spans="2:12" ht="15" customHeight="1">
      <c r="B666" s="43" t="s">
        <v>346</v>
      </c>
      <c r="D666" s="20">
        <v>27</v>
      </c>
      <c r="E666" s="4">
        <f>D666/E657*100</f>
        <v>0.52183996907614993</v>
      </c>
      <c r="F666" s="4">
        <f>D666/F657*100</f>
        <v>0.52274927395934168</v>
      </c>
      <c r="G666" s="20">
        <v>20</v>
      </c>
      <c r="H666" s="4">
        <f>G666/H657*100</f>
        <v>0.58241118229470001</v>
      </c>
      <c r="I666" s="4">
        <f>G666/I657*100</f>
        <v>0.58309037900874638</v>
      </c>
      <c r="J666" s="20">
        <v>7</v>
      </c>
      <c r="K666" s="4">
        <f>J666/K657*100</f>
        <v>0.40253018976423238</v>
      </c>
      <c r="L666" s="4">
        <f>J666/L657*100</f>
        <v>0.40369088811995385</v>
      </c>
    </row>
    <row r="667" spans="2:12" ht="15" customHeight="1">
      <c r="B667" s="44" t="s">
        <v>508</v>
      </c>
      <c r="C667" s="45"/>
      <c r="D667" s="21">
        <v>9</v>
      </c>
      <c r="E667" s="5">
        <f>D667/E657*100</f>
        <v>0.17394665635871664</v>
      </c>
      <c r="F667" s="47" t="s">
        <v>819</v>
      </c>
      <c r="G667" s="21">
        <v>4</v>
      </c>
      <c r="H667" s="5">
        <f>G667/H657*100</f>
        <v>0.11648223645894001</v>
      </c>
      <c r="I667" s="47" t="s">
        <v>819</v>
      </c>
      <c r="J667" s="21">
        <v>5</v>
      </c>
      <c r="K667" s="5">
        <f>J667/K657*100</f>
        <v>0.28752156411730884</v>
      </c>
      <c r="L667" s="47" t="s">
        <v>819</v>
      </c>
    </row>
    <row r="668" spans="2:12" ht="15" customHeight="1">
      <c r="B668" s="48" t="s">
        <v>1</v>
      </c>
      <c r="C668" s="33"/>
      <c r="D668" s="49">
        <f>SUM(D658:D667)</f>
        <v>5174</v>
      </c>
      <c r="E668" s="6">
        <f>IF(SUM(E658:E667)&gt;100,"－",SUM(E658:E667))</f>
        <v>100.00000000000001</v>
      </c>
      <c r="F668" s="6">
        <f>IF(SUM(F658:F667)&gt;100,"－",SUM(F658:F667))</f>
        <v>100</v>
      </c>
      <c r="G668" s="49">
        <f>SUM(G658:G667)</f>
        <v>3434</v>
      </c>
      <c r="H668" s="6">
        <f>IF(SUM(H658:H667)&gt;100,"－",SUM(H658:H667))</f>
        <v>100</v>
      </c>
      <c r="I668" s="6">
        <f>IF(SUM(I658:I667)&gt;100,"－",SUM(I658:I667))</f>
        <v>99.999999999999986</v>
      </c>
      <c r="J668" s="49">
        <f>SUM(J658:J667)</f>
        <v>1739</v>
      </c>
      <c r="K668" s="6">
        <f>IF(SUM(K658:K667)&gt;100,"－",SUM(K658:K667))</f>
        <v>100.00000000000001</v>
      </c>
      <c r="L668" s="6">
        <f>IF(SUM(L658:L667)&gt;100,"－",SUM(L658:L667))</f>
        <v>99.999999999999986</v>
      </c>
    </row>
    <row r="669" spans="2:12" ht="15" customHeight="1">
      <c r="B669" s="48" t="s">
        <v>549</v>
      </c>
      <c r="C669" s="33"/>
      <c r="D669" s="50">
        <v>0.79419167473378505</v>
      </c>
      <c r="E669" s="35"/>
      <c r="F669" s="35"/>
      <c r="G669" s="50">
        <v>1.022740524781341</v>
      </c>
      <c r="H669" s="35"/>
      <c r="I669" s="35"/>
      <c r="J669" s="50">
        <v>0.33910034602076122</v>
      </c>
      <c r="K669" s="35"/>
      <c r="L669" s="35"/>
    </row>
    <row r="670" spans="2:12" ht="15" customHeight="1">
      <c r="B670" s="48" t="s">
        <v>550</v>
      </c>
      <c r="C670" s="33"/>
      <c r="D670" s="50">
        <v>3.2555555555555555</v>
      </c>
      <c r="E670" s="35"/>
      <c r="F670" s="35"/>
      <c r="G670" s="50">
        <v>3.3763233878729548</v>
      </c>
      <c r="H670" s="35"/>
      <c r="I670" s="35"/>
      <c r="J670" s="50">
        <v>2.6727272727272728</v>
      </c>
      <c r="K670" s="35"/>
      <c r="L670" s="35"/>
    </row>
    <row r="671" spans="2:12" ht="15" customHeight="1">
      <c r="B671" s="48" t="s">
        <v>513</v>
      </c>
      <c r="C671" s="33"/>
      <c r="D671" s="50">
        <v>80</v>
      </c>
      <c r="E671" s="35"/>
      <c r="F671" s="35"/>
      <c r="G671" s="50">
        <v>80</v>
      </c>
      <c r="H671" s="35"/>
      <c r="I671" s="35"/>
      <c r="J671" s="50">
        <v>30</v>
      </c>
      <c r="K671" s="35"/>
      <c r="L671" s="35"/>
    </row>
    <row r="672" spans="2:12" ht="13.5" customHeight="1">
      <c r="B672" s="91"/>
      <c r="C672" s="56"/>
      <c r="D672" s="34"/>
      <c r="E672" s="35"/>
      <c r="F672" s="35"/>
      <c r="G672" s="34"/>
      <c r="H672" s="35"/>
      <c r="I672" s="35"/>
      <c r="J672" s="34"/>
      <c r="K672" s="35"/>
      <c r="L672" s="35"/>
    </row>
    <row r="673" spans="1:12" ht="15" customHeight="1">
      <c r="A673" s="1" t="s">
        <v>563</v>
      </c>
      <c r="B673" s="91"/>
      <c r="C673" s="56"/>
      <c r="D673" s="56"/>
      <c r="E673" s="56"/>
      <c r="F673" s="56"/>
      <c r="G673" s="56"/>
      <c r="H673" s="57"/>
      <c r="I673" s="8"/>
      <c r="J673" s="8"/>
      <c r="L673" s="40" t="s">
        <v>469</v>
      </c>
    </row>
    <row r="674" spans="1:12" ht="12" customHeight="1">
      <c r="B674" s="41"/>
      <c r="C674" s="118"/>
      <c r="D674" s="31"/>
      <c r="E674" s="103" t="s">
        <v>5</v>
      </c>
      <c r="F674" s="33"/>
      <c r="G674" s="31"/>
      <c r="H674" s="103" t="s">
        <v>62</v>
      </c>
      <c r="I674" s="33"/>
      <c r="J674" s="31"/>
      <c r="K674" s="103" t="s">
        <v>820</v>
      </c>
      <c r="L674" s="33"/>
    </row>
    <row r="675" spans="1:12" ht="22.5" customHeight="1">
      <c r="B675" s="43"/>
      <c r="C675" s="119"/>
      <c r="D675" s="38" t="s">
        <v>2</v>
      </c>
      <c r="E675" s="38" t="s">
        <v>3</v>
      </c>
      <c r="F675" s="38" t="s">
        <v>551</v>
      </c>
      <c r="G675" s="38" t="s">
        <v>2</v>
      </c>
      <c r="H675" s="38" t="s">
        <v>3</v>
      </c>
      <c r="I675" s="38" t="s">
        <v>551</v>
      </c>
      <c r="J675" s="38" t="s">
        <v>2</v>
      </c>
      <c r="K675" s="38" t="s">
        <v>3</v>
      </c>
      <c r="L675" s="38" t="s">
        <v>551</v>
      </c>
    </row>
    <row r="676" spans="1:12" ht="12" customHeight="1">
      <c r="B676" s="44"/>
      <c r="C676" s="120"/>
      <c r="D676" s="46"/>
      <c r="E676" s="2">
        <f>D687</f>
        <v>5174</v>
      </c>
      <c r="F676" s="2">
        <f>E676-D686</f>
        <v>5110</v>
      </c>
      <c r="G676" s="46"/>
      <c r="H676" s="2">
        <f>G687</f>
        <v>3434</v>
      </c>
      <c r="I676" s="2">
        <f>H676-G686</f>
        <v>3423</v>
      </c>
      <c r="J676" s="46"/>
      <c r="K676" s="2">
        <f>J687</f>
        <v>1739</v>
      </c>
      <c r="L676" s="2">
        <f>K676-J686</f>
        <v>1686</v>
      </c>
    </row>
    <row r="677" spans="1:12" ht="15" customHeight="1">
      <c r="B677" s="43" t="s">
        <v>778</v>
      </c>
      <c r="D677" s="19">
        <v>3857</v>
      </c>
      <c r="E677" s="3">
        <f>D677/E676*100</f>
        <v>74.545805952841121</v>
      </c>
      <c r="F677" s="3">
        <f>D677/F676*100</f>
        <v>75.479452054794521</v>
      </c>
      <c r="G677" s="19">
        <v>2387</v>
      </c>
      <c r="H677" s="3">
        <f>G677/H676*100</f>
        <v>69.510774606872445</v>
      </c>
      <c r="I677" s="3">
        <f>G677/I676*100</f>
        <v>69.73415132924336</v>
      </c>
      <c r="J677" s="19">
        <v>1470</v>
      </c>
      <c r="K677" s="3">
        <f>J677/K676*100</f>
        <v>84.531339850488791</v>
      </c>
      <c r="L677" s="3">
        <f>J677/L676*100</f>
        <v>87.188612099644132</v>
      </c>
    </row>
    <row r="678" spans="1:12" ht="15" customHeight="1">
      <c r="B678" s="43" t="s">
        <v>341</v>
      </c>
      <c r="D678" s="20">
        <v>500</v>
      </c>
      <c r="E678" s="4">
        <f>D678/E676*100</f>
        <v>9.6637031310398154</v>
      </c>
      <c r="F678" s="4">
        <f>D678/F676*100</f>
        <v>9.7847358121330714</v>
      </c>
      <c r="G678" s="20">
        <v>411</v>
      </c>
      <c r="H678" s="4">
        <f>G678/H676*100</f>
        <v>11.968549796156086</v>
      </c>
      <c r="I678" s="4">
        <f>G678/I676*100</f>
        <v>12.00701139351446</v>
      </c>
      <c r="J678" s="20">
        <v>89</v>
      </c>
      <c r="K678" s="4">
        <f>J678/K676*100</f>
        <v>5.117883841288096</v>
      </c>
      <c r="L678" s="4">
        <f>J678/L676*100</f>
        <v>5.2787663107947802</v>
      </c>
    </row>
    <row r="679" spans="1:12" ht="15" customHeight="1">
      <c r="B679" s="43" t="s">
        <v>342</v>
      </c>
      <c r="D679" s="20">
        <v>214</v>
      </c>
      <c r="E679" s="4">
        <f>D679/E676*100</f>
        <v>4.1360649400850411</v>
      </c>
      <c r="F679" s="4">
        <f>D679/F676*100</f>
        <v>4.187866927592955</v>
      </c>
      <c r="G679" s="20">
        <v>175</v>
      </c>
      <c r="H679" s="4">
        <f>G679/H676*100</f>
        <v>5.0960978450786252</v>
      </c>
      <c r="I679" s="4">
        <f>G679/I676*100</f>
        <v>5.112474437627812</v>
      </c>
      <c r="J679" s="20">
        <v>39</v>
      </c>
      <c r="K679" s="4">
        <f>J679/K676*100</f>
        <v>2.2426682001150087</v>
      </c>
      <c r="L679" s="4">
        <f>J679/L676*100</f>
        <v>2.3131672597864767</v>
      </c>
    </row>
    <row r="680" spans="1:12" ht="15" customHeight="1">
      <c r="B680" s="43" t="s">
        <v>343</v>
      </c>
      <c r="D680" s="20">
        <v>120</v>
      </c>
      <c r="E680" s="4">
        <f>D680/E676*100</f>
        <v>2.3192887514495557</v>
      </c>
      <c r="F680" s="4">
        <f>D680/F676*100</f>
        <v>2.3483365949119372</v>
      </c>
      <c r="G680" s="20">
        <v>99</v>
      </c>
      <c r="H680" s="4">
        <f>G680/H676*100</f>
        <v>2.8829353523587655</v>
      </c>
      <c r="I680" s="4">
        <f>G680/I676*100</f>
        <v>2.8921998247151621</v>
      </c>
      <c r="J680" s="20">
        <v>20</v>
      </c>
      <c r="K680" s="4">
        <f>J680/K676*100</f>
        <v>1.1500862564692353</v>
      </c>
      <c r="L680" s="4">
        <f>J680/L676*100</f>
        <v>1.1862396204033214</v>
      </c>
    </row>
    <row r="681" spans="1:12" ht="15" customHeight="1">
      <c r="B681" s="43" t="s">
        <v>344</v>
      </c>
      <c r="D681" s="20">
        <v>83</v>
      </c>
      <c r="E681" s="4">
        <f>D681/E676*100</f>
        <v>1.6041747197526091</v>
      </c>
      <c r="F681" s="4">
        <f>D681/F676*100</f>
        <v>1.62426614481409</v>
      </c>
      <c r="G681" s="20">
        <v>70</v>
      </c>
      <c r="H681" s="4">
        <f>G681/H676*100</f>
        <v>2.0384391380314502</v>
      </c>
      <c r="I681" s="4">
        <f>G681/I676*100</f>
        <v>2.0449897750511248</v>
      </c>
      <c r="J681" s="20">
        <v>13</v>
      </c>
      <c r="K681" s="4">
        <f>J681/K676*100</f>
        <v>0.74755606670500285</v>
      </c>
      <c r="L681" s="4">
        <f>J681/L676*100</f>
        <v>0.77105575326215903</v>
      </c>
    </row>
    <row r="682" spans="1:12" ht="15" customHeight="1">
      <c r="B682" s="43" t="s">
        <v>345</v>
      </c>
      <c r="D682" s="20">
        <v>97</v>
      </c>
      <c r="E682" s="4">
        <f>D682/E676*100</f>
        <v>1.8747584074217241</v>
      </c>
      <c r="F682" s="4">
        <f>D682/F676*100</f>
        <v>1.8982387475538161</v>
      </c>
      <c r="G682" s="20">
        <v>79</v>
      </c>
      <c r="H682" s="4">
        <f>G682/H676*100</f>
        <v>2.3005241700640653</v>
      </c>
      <c r="I682" s="4">
        <f>G682/I676*100</f>
        <v>2.3079170318434121</v>
      </c>
      <c r="J682" s="20">
        <v>18</v>
      </c>
      <c r="K682" s="4">
        <f>J682/K676*100</f>
        <v>1.0350776308223115</v>
      </c>
      <c r="L682" s="4">
        <f>J682/L676*100</f>
        <v>1.0676156583629894</v>
      </c>
    </row>
    <row r="683" spans="1:12" ht="15" customHeight="1">
      <c r="B683" s="43" t="s">
        <v>263</v>
      </c>
      <c r="D683" s="20">
        <v>133</v>
      </c>
      <c r="E683" s="4">
        <f>D683/E676*100</f>
        <v>2.5705450328565904</v>
      </c>
      <c r="F683" s="4">
        <f>D683/F676*100</f>
        <v>2.6027397260273974</v>
      </c>
      <c r="G683" s="20">
        <v>117</v>
      </c>
      <c r="H683" s="4">
        <f>G683/H676*100</f>
        <v>3.4071054164239953</v>
      </c>
      <c r="I683" s="4">
        <f>G683/I676*100</f>
        <v>3.4180543382997373</v>
      </c>
      <c r="J683" s="20">
        <v>16</v>
      </c>
      <c r="K683" s="4">
        <f>J683/K676*100</f>
        <v>0.92006900517538814</v>
      </c>
      <c r="L683" s="4">
        <f>J683/L676*100</f>
        <v>0.94899169632265723</v>
      </c>
    </row>
    <row r="684" spans="1:12" ht="15" customHeight="1">
      <c r="B684" s="43" t="s">
        <v>258</v>
      </c>
      <c r="D684" s="20">
        <v>65</v>
      </c>
      <c r="E684" s="4">
        <f>D684/E676*100</f>
        <v>1.256281407035176</v>
      </c>
      <c r="F684" s="4">
        <f>D684/F676*100</f>
        <v>1.2720156555772992</v>
      </c>
      <c r="G684" s="20">
        <v>54</v>
      </c>
      <c r="H684" s="4">
        <f>G684/H676*100</f>
        <v>1.5725101921956901</v>
      </c>
      <c r="I684" s="4">
        <f>G684/I676*100</f>
        <v>1.5775635407537247</v>
      </c>
      <c r="J684" s="20">
        <v>11</v>
      </c>
      <c r="K684" s="4">
        <f>J684/K676*100</f>
        <v>0.63254744105807936</v>
      </c>
      <c r="L684" s="4">
        <f>J684/L676*100</f>
        <v>0.65243179122182682</v>
      </c>
    </row>
    <row r="685" spans="1:12" ht="15" customHeight="1">
      <c r="B685" s="43" t="s">
        <v>346</v>
      </c>
      <c r="D685" s="20">
        <v>41</v>
      </c>
      <c r="E685" s="4">
        <f>D685/E676*100</f>
        <v>0.79242365674526483</v>
      </c>
      <c r="F685" s="4">
        <f>D685/F676*100</f>
        <v>0.802348336594912</v>
      </c>
      <c r="G685" s="20">
        <v>31</v>
      </c>
      <c r="H685" s="4">
        <f>G685/H676*100</f>
        <v>0.90273733255678501</v>
      </c>
      <c r="I685" s="4">
        <f>G685/I676*100</f>
        <v>0.90563832895121243</v>
      </c>
      <c r="J685" s="20">
        <v>10</v>
      </c>
      <c r="K685" s="4">
        <f>J685/K676*100</f>
        <v>0.57504312823461767</v>
      </c>
      <c r="L685" s="4">
        <f>J685/L676*100</f>
        <v>0.59311981020166071</v>
      </c>
    </row>
    <row r="686" spans="1:12" ht="15" customHeight="1">
      <c r="B686" s="44" t="s">
        <v>484</v>
      </c>
      <c r="C686" s="45"/>
      <c r="D686" s="21">
        <v>64</v>
      </c>
      <c r="E686" s="5">
        <f>D686/E676*100</f>
        <v>1.2369540007730961</v>
      </c>
      <c r="F686" s="47" t="s">
        <v>819</v>
      </c>
      <c r="G686" s="21">
        <v>11</v>
      </c>
      <c r="H686" s="5">
        <f>G686/H676*100</f>
        <v>0.320326150262085</v>
      </c>
      <c r="I686" s="47" t="s">
        <v>819</v>
      </c>
      <c r="J686" s="21">
        <v>53</v>
      </c>
      <c r="K686" s="5">
        <f>J686/K676*100</f>
        <v>3.0477285796434734</v>
      </c>
      <c r="L686" s="47" t="s">
        <v>819</v>
      </c>
    </row>
    <row r="687" spans="1:12" ht="15" customHeight="1">
      <c r="B687" s="48" t="s">
        <v>1</v>
      </c>
      <c r="C687" s="33"/>
      <c r="D687" s="49">
        <f>SUM(D677:D686)</f>
        <v>5174</v>
      </c>
      <c r="E687" s="6">
        <f>IF(SUM(E677:E686)&gt;100,"－",SUM(E677:E686))</f>
        <v>99.999999999999986</v>
      </c>
      <c r="F687" s="6">
        <f>IF(SUM(F677:F686)&gt;100,"－",SUM(F677:F686))</f>
        <v>100</v>
      </c>
      <c r="G687" s="49">
        <f>SUM(G677:G686)</f>
        <v>3434</v>
      </c>
      <c r="H687" s="6">
        <f>IF(SUM(H677:H686)&gt;100,"－",SUM(H677:H686))</f>
        <v>100</v>
      </c>
      <c r="I687" s="6">
        <f>IF(SUM(I677:I686)&gt;100,"－",SUM(I677:I686))</f>
        <v>100.00000000000001</v>
      </c>
      <c r="J687" s="49">
        <f>SUM(J677:J686)</f>
        <v>1739</v>
      </c>
      <c r="K687" s="6">
        <f>IF(SUM(K677:K686)&gt;100,"－",SUM(K677:K686))</f>
        <v>100</v>
      </c>
      <c r="L687" s="6">
        <f>IF(SUM(L677:L686)&gt;100,"－",SUM(L677:L686))</f>
        <v>100.00000000000001</v>
      </c>
    </row>
    <row r="688" spans="1:12" ht="15" customHeight="1">
      <c r="B688" s="48" t="s">
        <v>549</v>
      </c>
      <c r="C688" s="33"/>
      <c r="D688" s="50">
        <v>0.9834149100206091</v>
      </c>
      <c r="E688" s="35"/>
      <c r="F688" s="35"/>
      <c r="G688" s="50">
        <v>1.2100259605352301</v>
      </c>
      <c r="H688" s="35"/>
      <c r="I688" s="35"/>
      <c r="J688" s="50">
        <v>0.52189930983637145</v>
      </c>
      <c r="K688" s="35"/>
      <c r="L688" s="35"/>
    </row>
    <row r="689" spans="1:13" ht="15" customHeight="1">
      <c r="B689" s="48" t="s">
        <v>550</v>
      </c>
      <c r="C689" s="33"/>
      <c r="D689" s="50">
        <v>4.0105747727097469</v>
      </c>
      <c r="E689" s="35"/>
      <c r="F689" s="35"/>
      <c r="G689" s="50">
        <v>3.997991180417078</v>
      </c>
      <c r="H689" s="35"/>
      <c r="I689" s="35"/>
      <c r="J689" s="50">
        <v>4.0737140573338992</v>
      </c>
      <c r="K689" s="35"/>
      <c r="L689" s="35"/>
    </row>
    <row r="690" spans="1:13" ht="15" customHeight="1">
      <c r="B690" s="48" t="s">
        <v>513</v>
      </c>
      <c r="C690" s="33"/>
      <c r="D690" s="50">
        <v>40.277777777777779</v>
      </c>
      <c r="E690" s="35"/>
      <c r="F690" s="35"/>
      <c r="G690" s="50">
        <v>40.277777777777779</v>
      </c>
      <c r="H690" s="35"/>
      <c r="I690" s="35"/>
      <c r="J690" s="50">
        <v>34.482758620689658</v>
      </c>
      <c r="K690" s="35"/>
      <c r="L690" s="35"/>
    </row>
    <row r="691" spans="1:13" ht="15" customHeight="1">
      <c r="B691" s="91"/>
      <c r="C691" s="70"/>
      <c r="D691" s="67"/>
      <c r="E691" s="15"/>
      <c r="F691" s="15"/>
      <c r="G691" s="15"/>
      <c r="H691" s="15"/>
      <c r="I691" s="15"/>
      <c r="J691" s="15"/>
      <c r="K691" s="15"/>
      <c r="L691" s="15"/>
      <c r="M691" s="55"/>
    </row>
    <row r="692" spans="1:13" ht="15" customHeight="1">
      <c r="A692" s="108" t="s">
        <v>482</v>
      </c>
      <c r="B692" s="24"/>
    </row>
    <row r="693" spans="1:13" ht="12" customHeight="1">
      <c r="A693" s="1" t="s">
        <v>564</v>
      </c>
      <c r="B693" s="91"/>
      <c r="C693" s="56"/>
      <c r="D693" s="56"/>
      <c r="E693" s="56"/>
      <c r="F693" s="56"/>
      <c r="G693" s="56"/>
      <c r="H693" s="57"/>
      <c r="I693" s="8"/>
      <c r="J693" s="8"/>
      <c r="L693" s="55"/>
    </row>
    <row r="694" spans="1:13" ht="11.25">
      <c r="B694" s="41"/>
      <c r="C694" s="118"/>
      <c r="D694" s="31"/>
      <c r="E694" s="103" t="s">
        <v>5</v>
      </c>
      <c r="F694" s="33"/>
      <c r="G694" s="31"/>
      <c r="H694" s="103" t="s">
        <v>62</v>
      </c>
      <c r="I694" s="33"/>
      <c r="J694" s="31"/>
      <c r="K694" s="103" t="s">
        <v>820</v>
      </c>
      <c r="L694" s="33"/>
    </row>
    <row r="695" spans="1:13" ht="12" customHeight="1">
      <c r="B695" s="43"/>
      <c r="C695" s="119"/>
      <c r="D695" s="38" t="s">
        <v>2</v>
      </c>
      <c r="E695" s="38" t="s">
        <v>3</v>
      </c>
      <c r="F695" s="38" t="s">
        <v>551</v>
      </c>
      <c r="G695" s="38" t="s">
        <v>2</v>
      </c>
      <c r="H695" s="38" t="s">
        <v>3</v>
      </c>
      <c r="I695" s="38" t="s">
        <v>551</v>
      </c>
      <c r="J695" s="38" t="s">
        <v>2</v>
      </c>
      <c r="K695" s="38" t="s">
        <v>3</v>
      </c>
      <c r="L695" s="38" t="s">
        <v>551</v>
      </c>
    </row>
    <row r="696" spans="1:13" ht="15" customHeight="1">
      <c r="B696" s="44"/>
      <c r="C696" s="120"/>
      <c r="D696" s="46"/>
      <c r="E696" s="2">
        <f>D707</f>
        <v>5103</v>
      </c>
      <c r="F696" s="2">
        <f>E696-D706</f>
        <v>5101</v>
      </c>
      <c r="G696" s="46"/>
      <c r="H696" s="2">
        <f>G707</f>
        <v>3390</v>
      </c>
      <c r="I696" s="2">
        <f>H696-G706</f>
        <v>3389</v>
      </c>
      <c r="J696" s="46"/>
      <c r="K696" s="2">
        <f>J707</f>
        <v>1712</v>
      </c>
      <c r="L696" s="2">
        <f>K696-J706</f>
        <v>1711</v>
      </c>
    </row>
    <row r="697" spans="1:13" ht="15" customHeight="1">
      <c r="B697" s="43" t="s">
        <v>778</v>
      </c>
      <c r="D697" s="19">
        <v>4909</v>
      </c>
      <c r="E697" s="3">
        <f>D697/E696*100</f>
        <v>96.198314716833238</v>
      </c>
      <c r="F697" s="3">
        <f>D697/F696*100</f>
        <v>96.236032150558714</v>
      </c>
      <c r="G697" s="19">
        <v>3242</v>
      </c>
      <c r="H697" s="3">
        <f>G697/H696*100</f>
        <v>95.634218289085553</v>
      </c>
      <c r="I697" s="3">
        <f>G697/I696*100</f>
        <v>95.662437297137799</v>
      </c>
      <c r="J697" s="19">
        <v>1666</v>
      </c>
      <c r="K697" s="3">
        <f>J697/K696*100</f>
        <v>97.313084112149525</v>
      </c>
      <c r="L697" s="3">
        <f>J697/L696*100</f>
        <v>97.369959088252486</v>
      </c>
    </row>
    <row r="698" spans="1:13" ht="15" customHeight="1">
      <c r="B698" s="43" t="s">
        <v>341</v>
      </c>
      <c r="D698" s="20">
        <v>62</v>
      </c>
      <c r="E698" s="4">
        <f>D698/E696*100</f>
        <v>1.2149715853419558</v>
      </c>
      <c r="F698" s="4">
        <f>D698/F696*100</f>
        <v>1.2154479513820819</v>
      </c>
      <c r="G698" s="20">
        <v>45</v>
      </c>
      <c r="H698" s="4">
        <f>G698/H696*100</f>
        <v>1.3274336283185841</v>
      </c>
      <c r="I698" s="4">
        <f>G698/I696*100</f>
        <v>1.3278253172027146</v>
      </c>
      <c r="J698" s="20">
        <v>17</v>
      </c>
      <c r="K698" s="4">
        <f>J698/K696*100</f>
        <v>0.99299065420560739</v>
      </c>
      <c r="L698" s="4">
        <f>J698/L696*100</f>
        <v>0.99357101110461721</v>
      </c>
    </row>
    <row r="699" spans="1:13" ht="15" customHeight="1">
      <c r="B699" s="43" t="s">
        <v>342</v>
      </c>
      <c r="D699" s="20">
        <v>28</v>
      </c>
      <c r="E699" s="4">
        <f>D699/E696*100</f>
        <v>0.5486968449931412</v>
      </c>
      <c r="F699" s="4">
        <f>D699/F696*100</f>
        <v>0.54891197804352088</v>
      </c>
      <c r="G699" s="20">
        <v>20</v>
      </c>
      <c r="H699" s="4">
        <f>G699/H696*100</f>
        <v>0.58997050147492625</v>
      </c>
      <c r="I699" s="4">
        <f>G699/I696*100</f>
        <v>0.59014458542342874</v>
      </c>
      <c r="J699" s="20">
        <v>8</v>
      </c>
      <c r="K699" s="4">
        <f>J699/K696*100</f>
        <v>0.46728971962616817</v>
      </c>
      <c r="L699" s="4">
        <f>J699/L696*100</f>
        <v>0.46756282875511396</v>
      </c>
    </row>
    <row r="700" spans="1:13" ht="15" customHeight="1">
      <c r="B700" s="43" t="s">
        <v>343</v>
      </c>
      <c r="D700" s="20">
        <v>24</v>
      </c>
      <c r="E700" s="4">
        <f>D700/E696*100</f>
        <v>0.47031158142269253</v>
      </c>
      <c r="F700" s="4">
        <f>D700/F696*100</f>
        <v>0.47049598118016078</v>
      </c>
      <c r="G700" s="20">
        <v>17</v>
      </c>
      <c r="H700" s="4">
        <f>G700/H696*100</f>
        <v>0.50147492625368728</v>
      </c>
      <c r="I700" s="4">
        <f>G700/I696*100</f>
        <v>0.50162289760991441</v>
      </c>
      <c r="J700" s="20">
        <v>7</v>
      </c>
      <c r="K700" s="4">
        <f>J700/K696*100</f>
        <v>0.40887850467289716</v>
      </c>
      <c r="L700" s="4">
        <f>J700/L696*100</f>
        <v>0.40911747516072472</v>
      </c>
    </row>
    <row r="701" spans="1:13" ht="15" customHeight="1">
      <c r="B701" s="43" t="s">
        <v>344</v>
      </c>
      <c r="D701" s="20">
        <v>5</v>
      </c>
      <c r="E701" s="4">
        <f>D701/E696*100</f>
        <v>9.7981579463060936E-2</v>
      </c>
      <c r="F701" s="4">
        <f>D701/F696*100</f>
        <v>9.8019996079200145E-2</v>
      </c>
      <c r="G701" s="20">
        <v>5</v>
      </c>
      <c r="H701" s="4">
        <f>G701/H696*100</f>
        <v>0.14749262536873156</v>
      </c>
      <c r="I701" s="4">
        <f>G701/I696*100</f>
        <v>0.14753614635585718</v>
      </c>
      <c r="J701" s="20">
        <v>0</v>
      </c>
      <c r="K701" s="4">
        <f>J701/K696*100</f>
        <v>0</v>
      </c>
      <c r="L701" s="4">
        <f>J701/L696*100</f>
        <v>0</v>
      </c>
    </row>
    <row r="702" spans="1:13" ht="15" customHeight="1">
      <c r="B702" s="43" t="s">
        <v>345</v>
      </c>
      <c r="D702" s="20">
        <v>7</v>
      </c>
      <c r="E702" s="4">
        <f>D702/E696*100</f>
        <v>0.1371742112482853</v>
      </c>
      <c r="F702" s="4">
        <f>D702/F696*100</f>
        <v>0.13722799451088022</v>
      </c>
      <c r="G702" s="20">
        <v>6</v>
      </c>
      <c r="H702" s="4">
        <f>G702/H696*100</f>
        <v>0.17699115044247787</v>
      </c>
      <c r="I702" s="4">
        <f>G702/I696*100</f>
        <v>0.17704337562702863</v>
      </c>
      <c r="J702" s="20">
        <v>1</v>
      </c>
      <c r="K702" s="4">
        <f>J702/K696*100</f>
        <v>5.8411214953271021E-2</v>
      </c>
      <c r="L702" s="4">
        <f>J702/L696*100</f>
        <v>5.8445353594389245E-2</v>
      </c>
    </row>
    <row r="703" spans="1:13" ht="15" customHeight="1">
      <c r="B703" s="43" t="s">
        <v>263</v>
      </c>
      <c r="D703" s="20">
        <v>10</v>
      </c>
      <c r="E703" s="4">
        <f>D703/E696*100</f>
        <v>0.19596315892612187</v>
      </c>
      <c r="F703" s="4">
        <f>D703/F696*100</f>
        <v>0.19603999215840029</v>
      </c>
      <c r="G703" s="20">
        <v>8</v>
      </c>
      <c r="H703" s="4">
        <f>G703/H696*100</f>
        <v>0.2359882005899705</v>
      </c>
      <c r="I703" s="4">
        <f>G703/I696*100</f>
        <v>0.23605783416937148</v>
      </c>
      <c r="J703" s="20">
        <v>2</v>
      </c>
      <c r="K703" s="4">
        <f>J703/K696*100</f>
        <v>0.11682242990654204</v>
      </c>
      <c r="L703" s="4">
        <f>J703/L696*100</f>
        <v>0.11689070718877849</v>
      </c>
    </row>
    <row r="704" spans="1:13" ht="15" customHeight="1">
      <c r="B704" s="43" t="s">
        <v>258</v>
      </c>
      <c r="D704" s="20">
        <v>12</v>
      </c>
      <c r="E704" s="4">
        <f>D704/E696*100</f>
        <v>0.23515579071134626</v>
      </c>
      <c r="F704" s="4">
        <f>D704/F696*100</f>
        <v>0.23524799059008039</v>
      </c>
      <c r="G704" s="20">
        <v>8</v>
      </c>
      <c r="H704" s="4">
        <f>G704/H696*100</f>
        <v>0.2359882005899705</v>
      </c>
      <c r="I704" s="4">
        <f>G704/I696*100</f>
        <v>0.23605783416937148</v>
      </c>
      <c r="J704" s="20">
        <v>4</v>
      </c>
      <c r="K704" s="4">
        <f>J704/K696*100</f>
        <v>0.23364485981308408</v>
      </c>
      <c r="L704" s="4">
        <f>J704/L696*100</f>
        <v>0.23378141437755698</v>
      </c>
    </row>
    <row r="705" spans="1:12" ht="15" customHeight="1">
      <c r="B705" s="43" t="s">
        <v>346</v>
      </c>
      <c r="D705" s="20">
        <v>44</v>
      </c>
      <c r="E705" s="4">
        <f>D705/E696*100</f>
        <v>0.86223789927493633</v>
      </c>
      <c r="F705" s="4">
        <f>D705/F696*100</f>
        <v>0.86257596549696136</v>
      </c>
      <c r="G705" s="20">
        <v>38</v>
      </c>
      <c r="H705" s="4">
        <f>G705/H696*100</f>
        <v>1.1209439528023599</v>
      </c>
      <c r="I705" s="4">
        <f>G705/I696*100</f>
        <v>1.1212747123045146</v>
      </c>
      <c r="J705" s="20">
        <v>6</v>
      </c>
      <c r="K705" s="4">
        <f>J705/K696*100</f>
        <v>0.35046728971962615</v>
      </c>
      <c r="L705" s="4">
        <f>J705/L696*100</f>
        <v>0.35067212156633548</v>
      </c>
    </row>
    <row r="706" spans="1:12" ht="15" customHeight="1">
      <c r="B706" s="44" t="s">
        <v>508</v>
      </c>
      <c r="C706" s="45"/>
      <c r="D706" s="21">
        <v>2</v>
      </c>
      <c r="E706" s="5">
        <f>D706/E696*100</f>
        <v>3.9192631785224377E-2</v>
      </c>
      <c r="F706" s="47" t="s">
        <v>819</v>
      </c>
      <c r="G706" s="21">
        <v>1</v>
      </c>
      <c r="H706" s="5">
        <f>G706/H696*100</f>
        <v>2.9498525073746312E-2</v>
      </c>
      <c r="I706" s="47" t="s">
        <v>819</v>
      </c>
      <c r="J706" s="21">
        <v>1</v>
      </c>
      <c r="K706" s="5">
        <f>J706/K696*100</f>
        <v>5.8411214953271021E-2</v>
      </c>
      <c r="L706" s="47" t="s">
        <v>819</v>
      </c>
    </row>
    <row r="707" spans="1:12" ht="15" customHeight="1">
      <c r="B707" s="48" t="s">
        <v>1</v>
      </c>
      <c r="C707" s="33"/>
      <c r="D707" s="49">
        <f>SUM(D697:D706)</f>
        <v>5103</v>
      </c>
      <c r="E707" s="6">
        <f>IF(SUM(E697:E706)&gt;100,"－",SUM(E697:E706))</f>
        <v>100</v>
      </c>
      <c r="F707" s="6">
        <f>IF(SUM(F697:F706)&gt;100,"－",SUM(F697:F706))</f>
        <v>100.00000000000001</v>
      </c>
      <c r="G707" s="49">
        <f>SUM(G697:G706)</f>
        <v>3390</v>
      </c>
      <c r="H707" s="6">
        <f>IF(SUM(H697:H706)&gt;100,"－",SUM(H697:H706))</f>
        <v>100.00000000000001</v>
      </c>
      <c r="I707" s="6">
        <f>IF(SUM(I697:I706)&gt;100,"－",SUM(I697:I706))</f>
        <v>100</v>
      </c>
      <c r="J707" s="49">
        <f>SUM(J697:J706)</f>
        <v>1712</v>
      </c>
      <c r="K707" s="6">
        <f>IF(SUM(K697:K706)&gt;100,"－",SUM(K697:K706))</f>
        <v>100</v>
      </c>
      <c r="L707" s="6">
        <f>IF(SUM(L697:L706)&gt;100,"－",SUM(L697:L706))</f>
        <v>100.00000000000001</v>
      </c>
    </row>
    <row r="708" spans="1:12" ht="15" customHeight="1">
      <c r="B708" s="48" t="s">
        <v>549</v>
      </c>
      <c r="C708" s="33"/>
      <c r="D708" s="50">
        <v>0.35326406586943737</v>
      </c>
      <c r="E708" s="35"/>
      <c r="F708" s="35"/>
      <c r="G708" s="50">
        <v>0.45500147536146357</v>
      </c>
      <c r="H708" s="35"/>
      <c r="I708" s="35"/>
      <c r="J708" s="50">
        <v>0.15195791934541203</v>
      </c>
      <c r="K708" s="35"/>
      <c r="L708" s="35"/>
    </row>
    <row r="709" spans="1:12" ht="15" customHeight="1">
      <c r="B709" s="48" t="s">
        <v>550</v>
      </c>
      <c r="C709" s="33"/>
      <c r="D709" s="50">
        <v>9.3854166666666661</v>
      </c>
      <c r="E709" s="35"/>
      <c r="F709" s="35"/>
      <c r="G709" s="50">
        <v>10.489795918367347</v>
      </c>
      <c r="H709" s="35"/>
      <c r="I709" s="35"/>
      <c r="J709" s="50">
        <v>5.7777777777777777</v>
      </c>
      <c r="K709" s="35"/>
      <c r="L709" s="35"/>
    </row>
    <row r="710" spans="1:12" ht="15" customHeight="1">
      <c r="B710" s="48" t="s">
        <v>513</v>
      </c>
      <c r="C710" s="33"/>
      <c r="D710" s="50">
        <v>80</v>
      </c>
      <c r="E710" s="35"/>
      <c r="F710" s="35"/>
      <c r="G710" s="50">
        <v>80</v>
      </c>
      <c r="H710" s="35"/>
      <c r="I710" s="35"/>
      <c r="J710" s="50">
        <v>40</v>
      </c>
      <c r="K710" s="35"/>
      <c r="L710" s="35"/>
    </row>
    <row r="711" spans="1:12" ht="13.5" customHeight="1">
      <c r="B711" s="91"/>
      <c r="C711" s="56"/>
      <c r="D711" s="34"/>
      <c r="E711" s="35"/>
      <c r="F711" s="35"/>
      <c r="G711" s="34"/>
      <c r="H711" s="35"/>
      <c r="I711" s="35"/>
      <c r="J711" s="34"/>
      <c r="K711" s="35"/>
      <c r="L711" s="35"/>
    </row>
    <row r="712" spans="1:12" ht="15" customHeight="1">
      <c r="A712" s="1" t="s">
        <v>564</v>
      </c>
      <c r="B712" s="91"/>
      <c r="C712" s="56"/>
      <c r="D712" s="56"/>
      <c r="E712" s="56"/>
      <c r="F712" s="56"/>
      <c r="G712" s="56"/>
      <c r="H712" s="57"/>
      <c r="I712" s="8"/>
      <c r="J712" s="8"/>
      <c r="L712" s="40" t="s">
        <v>469</v>
      </c>
    </row>
    <row r="713" spans="1:12" ht="12" customHeight="1">
      <c r="B713" s="41"/>
      <c r="C713" s="118"/>
      <c r="D713" s="31"/>
      <c r="E713" s="103" t="s">
        <v>5</v>
      </c>
      <c r="F713" s="33"/>
      <c r="G713" s="31"/>
      <c r="H713" s="103" t="s">
        <v>62</v>
      </c>
      <c r="I713" s="33"/>
      <c r="J713" s="31"/>
      <c r="K713" s="103" t="s">
        <v>820</v>
      </c>
      <c r="L713" s="33"/>
    </row>
    <row r="714" spans="1:12" ht="22.5" customHeight="1">
      <c r="B714" s="43"/>
      <c r="C714" s="119"/>
      <c r="D714" s="38" t="s">
        <v>2</v>
      </c>
      <c r="E714" s="38" t="s">
        <v>3</v>
      </c>
      <c r="F714" s="38" t="s">
        <v>551</v>
      </c>
      <c r="G714" s="38" t="s">
        <v>2</v>
      </c>
      <c r="H714" s="38" t="s">
        <v>3</v>
      </c>
      <c r="I714" s="38" t="s">
        <v>551</v>
      </c>
      <c r="J714" s="38" t="s">
        <v>2</v>
      </c>
      <c r="K714" s="38" t="s">
        <v>3</v>
      </c>
      <c r="L714" s="38" t="s">
        <v>551</v>
      </c>
    </row>
    <row r="715" spans="1:12" ht="12" customHeight="1">
      <c r="B715" s="44"/>
      <c r="C715" s="120"/>
      <c r="D715" s="46"/>
      <c r="E715" s="2">
        <f>D726</f>
        <v>5103</v>
      </c>
      <c r="F715" s="2">
        <f>E715-D725</f>
        <v>5047</v>
      </c>
      <c r="G715" s="46"/>
      <c r="H715" s="2">
        <f>G726</f>
        <v>3390</v>
      </c>
      <c r="I715" s="2">
        <f>H715-G725</f>
        <v>3382</v>
      </c>
      <c r="J715" s="46"/>
      <c r="K715" s="2">
        <f>J726</f>
        <v>1712</v>
      </c>
      <c r="L715" s="2">
        <f>K715-J725</f>
        <v>1664</v>
      </c>
    </row>
    <row r="716" spans="1:12" ht="15" customHeight="1">
      <c r="B716" s="43" t="s">
        <v>778</v>
      </c>
      <c r="D716" s="19">
        <v>4856</v>
      </c>
      <c r="E716" s="3">
        <f>D716/E715*100</f>
        <v>95.159709974524787</v>
      </c>
      <c r="F716" s="3">
        <f>D716/F715*100</f>
        <v>96.215573608084014</v>
      </c>
      <c r="G716" s="19">
        <v>3235</v>
      </c>
      <c r="H716" s="3">
        <f>G716/H715*100</f>
        <v>95.427728613569315</v>
      </c>
      <c r="I716" s="3">
        <f>G716/I715*100</f>
        <v>95.653459491425195</v>
      </c>
      <c r="J716" s="19">
        <v>1620</v>
      </c>
      <c r="K716" s="3">
        <f>J716/K715*100</f>
        <v>94.626168224299064</v>
      </c>
      <c r="L716" s="3">
        <f>J716/L715*100</f>
        <v>97.355769230769226</v>
      </c>
    </row>
    <row r="717" spans="1:12" ht="15" customHeight="1">
      <c r="B717" s="43" t="s">
        <v>341</v>
      </c>
      <c r="D717" s="20">
        <v>49</v>
      </c>
      <c r="E717" s="4">
        <f>D717/E715*100</f>
        <v>0.96021947873799729</v>
      </c>
      <c r="F717" s="4">
        <f>D717/F715*100</f>
        <v>0.97087378640776689</v>
      </c>
      <c r="G717" s="20">
        <v>40</v>
      </c>
      <c r="H717" s="4">
        <f>G717/H715*100</f>
        <v>1.1799410029498525</v>
      </c>
      <c r="I717" s="4">
        <f>G717/I715*100</f>
        <v>1.1827321111768185</v>
      </c>
      <c r="J717" s="20">
        <v>9</v>
      </c>
      <c r="K717" s="4">
        <f>J717/K715*100</f>
        <v>0.52570093457943923</v>
      </c>
      <c r="L717" s="4">
        <f>J717/L715*100</f>
        <v>0.54086538461538458</v>
      </c>
    </row>
    <row r="718" spans="1:12" ht="15" customHeight="1">
      <c r="B718" s="43" t="s">
        <v>342</v>
      </c>
      <c r="D718" s="20">
        <v>27</v>
      </c>
      <c r="E718" s="4">
        <f>D718/E715*100</f>
        <v>0.52910052910052907</v>
      </c>
      <c r="F718" s="4">
        <f>D718/F715*100</f>
        <v>0.53497127006142264</v>
      </c>
      <c r="G718" s="20">
        <v>18</v>
      </c>
      <c r="H718" s="4">
        <f>G718/H715*100</f>
        <v>0.53097345132743357</v>
      </c>
      <c r="I718" s="4">
        <f>G718/I715*100</f>
        <v>0.53222945002956834</v>
      </c>
      <c r="J718" s="20">
        <v>9</v>
      </c>
      <c r="K718" s="4">
        <f>J718/K715*100</f>
        <v>0.52570093457943923</v>
      </c>
      <c r="L718" s="4">
        <f>J718/L715*100</f>
        <v>0.54086538461538458</v>
      </c>
    </row>
    <row r="719" spans="1:12" ht="15" customHeight="1">
      <c r="B719" s="43" t="s">
        <v>343</v>
      </c>
      <c r="D719" s="20">
        <v>16</v>
      </c>
      <c r="E719" s="4">
        <f>D719/E715*100</f>
        <v>0.31354105428179502</v>
      </c>
      <c r="F719" s="4">
        <f>D719/F715*100</f>
        <v>0.31702001188825041</v>
      </c>
      <c r="G719" s="20">
        <v>12</v>
      </c>
      <c r="H719" s="4">
        <f>G719/H715*100</f>
        <v>0.35398230088495575</v>
      </c>
      <c r="I719" s="4">
        <f>G719/I715*100</f>
        <v>0.35481963335304556</v>
      </c>
      <c r="J719" s="20">
        <v>4</v>
      </c>
      <c r="K719" s="4">
        <f>J719/K715*100</f>
        <v>0.23364485981308408</v>
      </c>
      <c r="L719" s="4">
        <f>J719/L715*100</f>
        <v>0.24038461538461539</v>
      </c>
    </row>
    <row r="720" spans="1:12" ht="15" customHeight="1">
      <c r="B720" s="43" t="s">
        <v>344</v>
      </c>
      <c r="D720" s="20">
        <v>16</v>
      </c>
      <c r="E720" s="4">
        <f>D720/E715*100</f>
        <v>0.31354105428179502</v>
      </c>
      <c r="F720" s="4">
        <f>D720/F715*100</f>
        <v>0.31702001188825041</v>
      </c>
      <c r="G720" s="20">
        <v>13</v>
      </c>
      <c r="H720" s="4">
        <f>G720/H715*100</f>
        <v>0.38348082595870203</v>
      </c>
      <c r="I720" s="4">
        <f>G720/I715*100</f>
        <v>0.38438793613246602</v>
      </c>
      <c r="J720" s="20">
        <v>3</v>
      </c>
      <c r="K720" s="4">
        <f>J720/K715*100</f>
        <v>0.17523364485981308</v>
      </c>
      <c r="L720" s="4">
        <f>J720/L715*100</f>
        <v>0.18028846153846154</v>
      </c>
    </row>
    <row r="721" spans="1:13" ht="15" customHeight="1">
      <c r="B721" s="43" t="s">
        <v>345</v>
      </c>
      <c r="D721" s="20">
        <v>16</v>
      </c>
      <c r="E721" s="4">
        <f>D721/E715*100</f>
        <v>0.31354105428179502</v>
      </c>
      <c r="F721" s="4">
        <f>D721/F715*100</f>
        <v>0.31702001188825041</v>
      </c>
      <c r="G721" s="20">
        <v>12</v>
      </c>
      <c r="H721" s="4">
        <f>G721/H715*100</f>
        <v>0.35398230088495575</v>
      </c>
      <c r="I721" s="4">
        <f>G721/I715*100</f>
        <v>0.35481963335304556</v>
      </c>
      <c r="J721" s="20">
        <v>4</v>
      </c>
      <c r="K721" s="4">
        <f>J721/K715*100</f>
        <v>0.23364485981308408</v>
      </c>
      <c r="L721" s="4">
        <f>J721/L715*100</f>
        <v>0.24038461538461539</v>
      </c>
    </row>
    <row r="722" spans="1:13" ht="15" customHeight="1">
      <c r="B722" s="43" t="s">
        <v>263</v>
      </c>
      <c r="D722" s="20">
        <v>13</v>
      </c>
      <c r="E722" s="4">
        <f>D722/E715*100</f>
        <v>0.25475210660395847</v>
      </c>
      <c r="F722" s="4">
        <f>D722/F715*100</f>
        <v>0.25757875965920346</v>
      </c>
      <c r="G722" s="20">
        <v>8</v>
      </c>
      <c r="H722" s="4">
        <f>G722/H715*100</f>
        <v>0.2359882005899705</v>
      </c>
      <c r="I722" s="4">
        <f>G722/I715*100</f>
        <v>0.23654642223536371</v>
      </c>
      <c r="J722" s="20">
        <v>5</v>
      </c>
      <c r="K722" s="4">
        <f>J722/K715*100</f>
        <v>0.29205607476635514</v>
      </c>
      <c r="L722" s="4">
        <f>J722/L715*100</f>
        <v>0.30048076923076927</v>
      </c>
    </row>
    <row r="723" spans="1:13" ht="15" customHeight="1">
      <c r="B723" s="43" t="s">
        <v>258</v>
      </c>
      <c r="D723" s="20">
        <v>7</v>
      </c>
      <c r="E723" s="4">
        <f>D723/E715*100</f>
        <v>0.1371742112482853</v>
      </c>
      <c r="F723" s="4">
        <f>D723/F715*100</f>
        <v>0.13869625520110956</v>
      </c>
      <c r="G723" s="20">
        <v>7</v>
      </c>
      <c r="H723" s="4">
        <f>G723/H715*100</f>
        <v>0.20648967551622419</v>
      </c>
      <c r="I723" s="4">
        <f>G723/I715*100</f>
        <v>0.20697811945594324</v>
      </c>
      <c r="J723" s="20">
        <v>0</v>
      </c>
      <c r="K723" s="4">
        <f>J723/K715*100</f>
        <v>0</v>
      </c>
      <c r="L723" s="4">
        <f>J723/L715*100</f>
        <v>0</v>
      </c>
    </row>
    <row r="724" spans="1:13" ht="15" customHeight="1">
      <c r="B724" s="43" t="s">
        <v>346</v>
      </c>
      <c r="D724" s="20">
        <v>47</v>
      </c>
      <c r="E724" s="4">
        <f>D724/E715*100</f>
        <v>0.92102684695277282</v>
      </c>
      <c r="F724" s="4">
        <f>D724/F715*100</f>
        <v>0.93124628492173567</v>
      </c>
      <c r="G724" s="20">
        <v>37</v>
      </c>
      <c r="H724" s="4">
        <f>G724/H715*100</f>
        <v>1.0914454277286136</v>
      </c>
      <c r="I724" s="4">
        <f>G724/I715*100</f>
        <v>1.0940272028385571</v>
      </c>
      <c r="J724" s="20">
        <v>10</v>
      </c>
      <c r="K724" s="4">
        <f>J724/K715*100</f>
        <v>0.58411214953271029</v>
      </c>
      <c r="L724" s="4">
        <f>J724/L715*100</f>
        <v>0.60096153846153855</v>
      </c>
    </row>
    <row r="725" spans="1:13" ht="15" customHeight="1">
      <c r="B725" s="44" t="s">
        <v>484</v>
      </c>
      <c r="C725" s="45"/>
      <c r="D725" s="21">
        <v>56</v>
      </c>
      <c r="E725" s="5">
        <f>D725/E715*100</f>
        <v>1.0973936899862824</v>
      </c>
      <c r="F725" s="47" t="s">
        <v>819</v>
      </c>
      <c r="G725" s="21">
        <v>8</v>
      </c>
      <c r="H725" s="5">
        <f>G725/H715*100</f>
        <v>0.2359882005899705</v>
      </c>
      <c r="I725" s="47" t="s">
        <v>819</v>
      </c>
      <c r="J725" s="21">
        <v>48</v>
      </c>
      <c r="K725" s="5">
        <f>J725/K715*100</f>
        <v>2.8037383177570092</v>
      </c>
      <c r="L725" s="47" t="s">
        <v>819</v>
      </c>
    </row>
    <row r="726" spans="1:13" ht="15" customHeight="1">
      <c r="B726" s="48" t="s">
        <v>1</v>
      </c>
      <c r="C726" s="33"/>
      <c r="D726" s="49">
        <f>SUM(D716:D725)</f>
        <v>5103</v>
      </c>
      <c r="E726" s="6">
        <f>IF(SUM(E716:E725)&gt;100,"－",SUM(E716:E725))</f>
        <v>100</v>
      </c>
      <c r="F726" s="6">
        <f>IF(SUM(F716:F725)&gt;100,"－",SUM(F716:F725))</f>
        <v>99.999999999999986</v>
      </c>
      <c r="G726" s="49">
        <f>SUM(G716:G725)</f>
        <v>3390</v>
      </c>
      <c r="H726" s="6">
        <f>IF(SUM(H716:H725)&gt;100,"－",SUM(H716:H725))</f>
        <v>99.999999999999986</v>
      </c>
      <c r="I726" s="6">
        <f>IF(SUM(I716:I725)&gt;100,"－",SUM(I716:I725))</f>
        <v>100.00000000000001</v>
      </c>
      <c r="J726" s="49">
        <f>SUM(J716:J725)</f>
        <v>1712</v>
      </c>
      <c r="K726" s="6">
        <f>IF(SUM(K716:K725)&gt;100,"－",SUM(K716:K725))</f>
        <v>99.999999999999986</v>
      </c>
      <c r="L726" s="6">
        <f>IF(SUM(L716:L725)&gt;100,"－",SUM(L716:L725))</f>
        <v>100</v>
      </c>
    </row>
    <row r="727" spans="1:13" ht="15" customHeight="1">
      <c r="B727" s="48" t="s">
        <v>549</v>
      </c>
      <c r="C727" s="33"/>
      <c r="D727" s="50">
        <v>0.47398755200836962</v>
      </c>
      <c r="E727" s="35"/>
      <c r="F727" s="35"/>
      <c r="G727" s="50">
        <v>0.55472081284565411</v>
      </c>
      <c r="H727" s="35"/>
      <c r="I727" s="35"/>
      <c r="J727" s="50">
        <v>0.31018592905182657</v>
      </c>
      <c r="K727" s="35"/>
      <c r="L727" s="35"/>
    </row>
    <row r="728" spans="1:13" ht="15" customHeight="1">
      <c r="B728" s="48" t="s">
        <v>550</v>
      </c>
      <c r="C728" s="33"/>
      <c r="D728" s="50">
        <v>12.524686780032678</v>
      </c>
      <c r="E728" s="35"/>
      <c r="F728" s="35"/>
      <c r="G728" s="50">
        <v>12.762352306421784</v>
      </c>
      <c r="H728" s="35"/>
      <c r="I728" s="35"/>
      <c r="J728" s="50">
        <v>11.730667862323623</v>
      </c>
      <c r="K728" s="35"/>
      <c r="L728" s="35"/>
    </row>
    <row r="729" spans="1:13" ht="15" customHeight="1">
      <c r="B729" s="48" t="s">
        <v>513</v>
      </c>
      <c r="C729" s="33"/>
      <c r="D729" s="50">
        <v>50</v>
      </c>
      <c r="E729" s="35"/>
      <c r="F729" s="35"/>
      <c r="G729" s="50">
        <v>50</v>
      </c>
      <c r="H729" s="35"/>
      <c r="I729" s="35"/>
      <c r="J729" s="50">
        <v>50</v>
      </c>
      <c r="K729" s="35"/>
      <c r="L729" s="35"/>
    </row>
    <row r="730" spans="1:13" ht="15" customHeight="1">
      <c r="B730" s="91"/>
      <c r="C730" s="70"/>
      <c r="D730" s="67"/>
      <c r="E730" s="15"/>
      <c r="F730" s="15"/>
      <c r="G730" s="15"/>
      <c r="H730" s="15"/>
      <c r="I730" s="15"/>
      <c r="J730" s="15"/>
      <c r="K730" s="15"/>
      <c r="L730" s="15"/>
      <c r="M730" s="55"/>
    </row>
    <row r="731" spans="1:13" ht="15" customHeight="1">
      <c r="A731" s="108" t="s">
        <v>482</v>
      </c>
      <c r="B731" s="24"/>
    </row>
    <row r="732" spans="1:13" ht="12" customHeight="1">
      <c r="A732" s="1" t="s">
        <v>565</v>
      </c>
      <c r="B732" s="91"/>
      <c r="C732" s="56"/>
      <c r="D732" s="56"/>
      <c r="E732" s="56"/>
      <c r="F732" s="56"/>
      <c r="G732" s="56"/>
      <c r="H732" s="57"/>
      <c r="I732" s="8"/>
      <c r="J732" s="8"/>
      <c r="L732" s="55"/>
    </row>
    <row r="733" spans="1:13" ht="11.25">
      <c r="B733" s="41"/>
      <c r="C733" s="118"/>
      <c r="D733" s="31"/>
      <c r="E733" s="103" t="s">
        <v>5</v>
      </c>
      <c r="F733" s="33"/>
      <c r="G733" s="31"/>
      <c r="H733" s="103" t="s">
        <v>62</v>
      </c>
      <c r="I733" s="33"/>
      <c r="J733" s="31"/>
      <c r="K733" s="103" t="s">
        <v>820</v>
      </c>
      <c r="L733" s="33"/>
    </row>
    <row r="734" spans="1:13" ht="12" customHeight="1">
      <c r="B734" s="43"/>
      <c r="C734" s="119"/>
      <c r="D734" s="38" t="s">
        <v>2</v>
      </c>
      <c r="E734" s="38" t="s">
        <v>3</v>
      </c>
      <c r="F734" s="38" t="s">
        <v>551</v>
      </c>
      <c r="G734" s="38" t="s">
        <v>2</v>
      </c>
      <c r="H734" s="38" t="s">
        <v>3</v>
      </c>
      <c r="I734" s="38" t="s">
        <v>551</v>
      </c>
      <c r="J734" s="38" t="s">
        <v>2</v>
      </c>
      <c r="K734" s="38" t="s">
        <v>3</v>
      </c>
      <c r="L734" s="38" t="s">
        <v>551</v>
      </c>
    </row>
    <row r="735" spans="1:13" ht="15" customHeight="1">
      <c r="B735" s="44"/>
      <c r="C735" s="120"/>
      <c r="D735" s="46"/>
      <c r="E735" s="2">
        <f>D746</f>
        <v>5206</v>
      </c>
      <c r="F735" s="2">
        <f>E735-D745</f>
        <v>5187</v>
      </c>
      <c r="G735" s="46"/>
      <c r="H735" s="2">
        <f>G746</f>
        <v>3449</v>
      </c>
      <c r="I735" s="2">
        <f>H735-G745</f>
        <v>3440</v>
      </c>
      <c r="J735" s="46"/>
      <c r="K735" s="2">
        <f>J746</f>
        <v>1756</v>
      </c>
      <c r="L735" s="2">
        <f>K735-J745</f>
        <v>1746</v>
      </c>
    </row>
    <row r="736" spans="1:13" ht="15" customHeight="1">
      <c r="B736" s="43" t="s">
        <v>778</v>
      </c>
      <c r="D736" s="19">
        <v>3593</v>
      </c>
      <c r="E736" s="3">
        <f>D736/E735*100</f>
        <v>69.016519400691507</v>
      </c>
      <c r="F736" s="3">
        <f>D736/F735*100</f>
        <v>69.269327164064009</v>
      </c>
      <c r="G736" s="19">
        <v>2234</v>
      </c>
      <c r="H736" s="3">
        <f>G736/H735*100</f>
        <v>64.772397796462741</v>
      </c>
      <c r="I736" s="3">
        <f>G736/I735*100</f>
        <v>64.941860465116278</v>
      </c>
      <c r="J736" s="19">
        <v>1358</v>
      </c>
      <c r="K736" s="3">
        <f>J736/K735*100</f>
        <v>77.334851936218669</v>
      </c>
      <c r="L736" s="3">
        <f>J736/L735*100</f>
        <v>77.777777777777786</v>
      </c>
    </row>
    <row r="737" spans="1:12" ht="15" customHeight="1">
      <c r="B737" s="43" t="s">
        <v>341</v>
      </c>
      <c r="D737" s="20">
        <v>854</v>
      </c>
      <c r="E737" s="4">
        <f>D737/E735*100</f>
        <v>16.404149058778334</v>
      </c>
      <c r="F737" s="4">
        <f>D737/F735*100</f>
        <v>16.464237516869098</v>
      </c>
      <c r="G737" s="20">
        <v>631</v>
      </c>
      <c r="H737" s="4">
        <f>G737/H735*100</f>
        <v>18.295158016816469</v>
      </c>
      <c r="I737" s="4">
        <f>G737/I735*100</f>
        <v>18.343023255813954</v>
      </c>
      <c r="J737" s="20">
        <v>223</v>
      </c>
      <c r="K737" s="4">
        <f>J737/K735*100</f>
        <v>12.699316628701595</v>
      </c>
      <c r="L737" s="4">
        <f>J737/L735*100</f>
        <v>12.772050400916379</v>
      </c>
    </row>
    <row r="738" spans="1:12" ht="15" customHeight="1">
      <c r="B738" s="43" t="s">
        <v>342</v>
      </c>
      <c r="D738" s="20">
        <v>400</v>
      </c>
      <c r="E738" s="4">
        <f>D738/E735*100</f>
        <v>7.68344218209758</v>
      </c>
      <c r="F738" s="4">
        <f>D738/F735*100</f>
        <v>7.7115866589550803</v>
      </c>
      <c r="G738" s="20">
        <v>313</v>
      </c>
      <c r="H738" s="4">
        <f>G738/H735*100</f>
        <v>9.075094230211656</v>
      </c>
      <c r="I738" s="4">
        <f>G738/I735*100</f>
        <v>9.0988372093023262</v>
      </c>
      <c r="J738" s="20">
        <v>87</v>
      </c>
      <c r="K738" s="4">
        <f>J738/K735*100</f>
        <v>4.9544419134396351</v>
      </c>
      <c r="L738" s="4">
        <f>J738/L735*100</f>
        <v>4.9828178694158076</v>
      </c>
    </row>
    <row r="739" spans="1:12" ht="15" customHeight="1">
      <c r="B739" s="43" t="s">
        <v>343</v>
      </c>
      <c r="D739" s="20">
        <v>179</v>
      </c>
      <c r="E739" s="4">
        <f>D739/E735*100</f>
        <v>3.4383403764886666</v>
      </c>
      <c r="F739" s="4">
        <f>D739/F735*100</f>
        <v>3.4509350298823982</v>
      </c>
      <c r="G739" s="20">
        <v>132</v>
      </c>
      <c r="H739" s="4">
        <f>G739/H735*100</f>
        <v>3.8271962887793562</v>
      </c>
      <c r="I739" s="4">
        <f>G739/I735*100</f>
        <v>3.8372093023255816</v>
      </c>
      <c r="J739" s="20">
        <v>47</v>
      </c>
      <c r="K739" s="4">
        <f>J739/K735*100</f>
        <v>2.6765375854214124</v>
      </c>
      <c r="L739" s="4">
        <f>J739/L735*100</f>
        <v>2.6918671248568158</v>
      </c>
    </row>
    <row r="740" spans="1:12" ht="15" customHeight="1">
      <c r="B740" s="43" t="s">
        <v>344</v>
      </c>
      <c r="D740" s="20">
        <v>68</v>
      </c>
      <c r="E740" s="4">
        <f>D740/E735*100</f>
        <v>1.3061851709565886</v>
      </c>
      <c r="F740" s="4">
        <f>D740/F735*100</f>
        <v>1.3109697320223637</v>
      </c>
      <c r="G740" s="20">
        <v>58</v>
      </c>
      <c r="H740" s="4">
        <f>G740/H735*100</f>
        <v>1.6816468541606264</v>
      </c>
      <c r="I740" s="4">
        <f>G740/I735*100</f>
        <v>1.6860465116279071</v>
      </c>
      <c r="J740" s="20">
        <v>10</v>
      </c>
      <c r="K740" s="4">
        <f>J740/K735*100</f>
        <v>0.56947608200455579</v>
      </c>
      <c r="L740" s="4">
        <f>J740/L735*100</f>
        <v>0.57273768613974796</v>
      </c>
    </row>
    <row r="741" spans="1:12" ht="15" customHeight="1">
      <c r="B741" s="43" t="s">
        <v>345</v>
      </c>
      <c r="D741" s="20">
        <v>38</v>
      </c>
      <c r="E741" s="4">
        <f>D741/E735*100</f>
        <v>0.72992700729927007</v>
      </c>
      <c r="F741" s="4">
        <f>D741/F735*100</f>
        <v>0.73260073260073255</v>
      </c>
      <c r="G741" s="20">
        <v>31</v>
      </c>
      <c r="H741" s="4">
        <f>G741/H735*100</f>
        <v>0.89881124963757608</v>
      </c>
      <c r="I741" s="4">
        <f>G741/I735*100</f>
        <v>0.90116279069767447</v>
      </c>
      <c r="J741" s="20">
        <v>7</v>
      </c>
      <c r="K741" s="4">
        <f>J741/K735*100</f>
        <v>0.39863325740318911</v>
      </c>
      <c r="L741" s="4">
        <f>J741/L735*100</f>
        <v>0.40091638029782356</v>
      </c>
    </row>
    <row r="742" spans="1:12" ht="15" customHeight="1">
      <c r="B742" s="43" t="s">
        <v>263</v>
      </c>
      <c r="D742" s="20">
        <v>40</v>
      </c>
      <c r="E742" s="4">
        <f>D742/E735*100</f>
        <v>0.76834421820975796</v>
      </c>
      <c r="F742" s="4">
        <f>D742/F735*100</f>
        <v>0.77115866589550797</v>
      </c>
      <c r="G742" s="20">
        <v>31</v>
      </c>
      <c r="H742" s="4">
        <f>G742/H735*100</f>
        <v>0.89881124963757608</v>
      </c>
      <c r="I742" s="4">
        <f>G742/I735*100</f>
        <v>0.90116279069767447</v>
      </c>
      <c r="J742" s="20">
        <v>9</v>
      </c>
      <c r="K742" s="4">
        <f>J742/K735*100</f>
        <v>0.51252847380410027</v>
      </c>
      <c r="L742" s="4">
        <f>J742/L735*100</f>
        <v>0.51546391752577314</v>
      </c>
    </row>
    <row r="743" spans="1:12" ht="15" customHeight="1">
      <c r="B743" s="43" t="s">
        <v>258</v>
      </c>
      <c r="D743" s="20">
        <v>11</v>
      </c>
      <c r="E743" s="4">
        <f>D743/E735*100</f>
        <v>0.21129466000768343</v>
      </c>
      <c r="F743" s="4">
        <f>D743/F735*100</f>
        <v>0.21206863312126467</v>
      </c>
      <c r="G743" s="20">
        <v>8</v>
      </c>
      <c r="H743" s="4">
        <f>G743/H735*100</f>
        <v>0.23195129022905189</v>
      </c>
      <c r="I743" s="4">
        <f>G743/I735*100</f>
        <v>0.23255813953488372</v>
      </c>
      <c r="J743" s="20">
        <v>3</v>
      </c>
      <c r="K743" s="4">
        <f>J743/K735*100</f>
        <v>0.17084282460136674</v>
      </c>
      <c r="L743" s="4">
        <f>J743/L735*100</f>
        <v>0.1718213058419244</v>
      </c>
    </row>
    <row r="744" spans="1:12" ht="15" customHeight="1">
      <c r="B744" s="43" t="s">
        <v>346</v>
      </c>
      <c r="D744" s="20">
        <v>4</v>
      </c>
      <c r="E744" s="4">
        <f>D744/E735*100</f>
        <v>7.6834421820975801E-2</v>
      </c>
      <c r="F744" s="4">
        <f>D744/F735*100</f>
        <v>7.7115866589550802E-2</v>
      </c>
      <c r="G744" s="20">
        <v>2</v>
      </c>
      <c r="H744" s="4">
        <f>G744/H735*100</f>
        <v>5.7987822557262973E-2</v>
      </c>
      <c r="I744" s="4">
        <f>G744/I735*100</f>
        <v>5.8139534883720929E-2</v>
      </c>
      <c r="J744" s="20">
        <v>2</v>
      </c>
      <c r="K744" s="4">
        <f>J744/K735*100</f>
        <v>0.11389521640091116</v>
      </c>
      <c r="L744" s="4">
        <f>J744/L735*100</f>
        <v>0.11454753722794961</v>
      </c>
    </row>
    <row r="745" spans="1:12" ht="15" customHeight="1">
      <c r="B745" s="44" t="s">
        <v>508</v>
      </c>
      <c r="C745" s="45"/>
      <c r="D745" s="21">
        <v>19</v>
      </c>
      <c r="E745" s="5">
        <f>D745/E735*100</f>
        <v>0.36496350364963503</v>
      </c>
      <c r="F745" s="47" t="s">
        <v>819</v>
      </c>
      <c r="G745" s="21">
        <v>9</v>
      </c>
      <c r="H745" s="5">
        <f>G745/H735*100</f>
        <v>0.26094520150768341</v>
      </c>
      <c r="I745" s="47" t="s">
        <v>819</v>
      </c>
      <c r="J745" s="21">
        <v>10</v>
      </c>
      <c r="K745" s="5">
        <f>J745/K735*100</f>
        <v>0.56947608200455579</v>
      </c>
      <c r="L745" s="47" t="s">
        <v>819</v>
      </c>
    </row>
    <row r="746" spans="1:12" ht="15" customHeight="1">
      <c r="B746" s="48" t="s">
        <v>1</v>
      </c>
      <c r="C746" s="33"/>
      <c r="D746" s="49">
        <f>SUM(D736:D745)</f>
        <v>5206</v>
      </c>
      <c r="E746" s="6">
        <f>IF(SUM(E736:E745)&gt;100,"－",SUM(E736:E745))</f>
        <v>99.999999999999986</v>
      </c>
      <c r="F746" s="6">
        <f>IF(SUM(F736:F745)&gt;100,"－",SUM(F736:F745))</f>
        <v>100.00000000000001</v>
      </c>
      <c r="G746" s="49">
        <f>SUM(G736:G745)</f>
        <v>3449</v>
      </c>
      <c r="H746" s="6">
        <f>IF(SUM(H736:H745)&gt;100,"－",SUM(H736:H745))</f>
        <v>100.00000000000001</v>
      </c>
      <c r="I746" s="6">
        <f>IF(SUM(I736:I745)&gt;100,"－",SUM(I736:I745))</f>
        <v>99.999999999999986</v>
      </c>
      <c r="J746" s="49">
        <f>SUM(J736:J745)</f>
        <v>1756</v>
      </c>
      <c r="K746" s="6">
        <f>IF(SUM(K736:K745)&gt;100,"－",SUM(K736:K745))</f>
        <v>99.999999999999986</v>
      </c>
      <c r="L746" s="6">
        <f>IF(SUM(L736:L745)&gt;100,"－",SUM(L736:L745))</f>
        <v>100.00000000000003</v>
      </c>
    </row>
    <row r="747" spans="1:12" ht="15" customHeight="1">
      <c r="B747" s="48" t="s">
        <v>549</v>
      </c>
      <c r="C747" s="33"/>
      <c r="D747" s="50">
        <v>0.60497397339502601</v>
      </c>
      <c r="E747" s="35"/>
      <c r="F747" s="35"/>
      <c r="G747" s="50">
        <v>0.69622093023255816</v>
      </c>
      <c r="H747" s="35"/>
      <c r="I747" s="35"/>
      <c r="J747" s="50">
        <v>0.42554410080183275</v>
      </c>
      <c r="K747" s="35"/>
      <c r="L747" s="35"/>
    </row>
    <row r="748" spans="1:12" ht="15" customHeight="1">
      <c r="B748" s="48" t="s">
        <v>550</v>
      </c>
      <c r="C748" s="33"/>
      <c r="D748" s="50">
        <v>1.9686323713927227</v>
      </c>
      <c r="E748" s="35"/>
      <c r="F748" s="35"/>
      <c r="G748" s="50">
        <v>1.9859038142620231</v>
      </c>
      <c r="H748" s="35"/>
      <c r="I748" s="35"/>
      <c r="J748" s="50">
        <v>1.9149484536082475</v>
      </c>
      <c r="K748" s="35"/>
      <c r="L748" s="35"/>
    </row>
    <row r="749" spans="1:12" ht="15" customHeight="1">
      <c r="B749" s="48" t="s">
        <v>513</v>
      </c>
      <c r="C749" s="33"/>
      <c r="D749" s="50">
        <v>22</v>
      </c>
      <c r="E749" s="35"/>
      <c r="F749" s="35"/>
      <c r="G749" s="50">
        <v>22</v>
      </c>
      <c r="H749" s="35"/>
      <c r="I749" s="35"/>
      <c r="J749" s="50">
        <v>21</v>
      </c>
      <c r="K749" s="35"/>
      <c r="L749" s="35"/>
    </row>
    <row r="750" spans="1:12" ht="13.5" customHeight="1">
      <c r="B750" s="91"/>
      <c r="C750" s="56"/>
      <c r="D750" s="34"/>
      <c r="E750" s="35"/>
      <c r="F750" s="35"/>
      <c r="G750" s="34"/>
      <c r="H750" s="35"/>
      <c r="I750" s="35"/>
      <c r="J750" s="34"/>
      <c r="K750" s="35"/>
      <c r="L750" s="35"/>
    </row>
    <row r="751" spans="1:12" ht="15" customHeight="1">
      <c r="A751" s="1" t="s">
        <v>565</v>
      </c>
      <c r="B751" s="91"/>
      <c r="C751" s="56"/>
      <c r="D751" s="56"/>
      <c r="E751" s="56"/>
      <c r="F751" s="56"/>
      <c r="G751" s="56"/>
      <c r="H751" s="57"/>
      <c r="I751" s="8"/>
      <c r="J751" s="8"/>
      <c r="L751" s="40" t="s">
        <v>469</v>
      </c>
    </row>
    <row r="752" spans="1:12" ht="12" customHeight="1">
      <c r="B752" s="41"/>
      <c r="C752" s="118"/>
      <c r="D752" s="31"/>
      <c r="E752" s="103" t="s">
        <v>5</v>
      </c>
      <c r="F752" s="33"/>
      <c r="G752" s="31"/>
      <c r="H752" s="103" t="s">
        <v>62</v>
      </c>
      <c r="I752" s="33"/>
      <c r="J752" s="31"/>
      <c r="K752" s="103" t="s">
        <v>820</v>
      </c>
      <c r="L752" s="33"/>
    </row>
    <row r="753" spans="2:12" ht="22.5" customHeight="1">
      <c r="B753" s="43"/>
      <c r="C753" s="119"/>
      <c r="D753" s="38" t="s">
        <v>2</v>
      </c>
      <c r="E753" s="38" t="s">
        <v>3</v>
      </c>
      <c r="F753" s="38" t="s">
        <v>551</v>
      </c>
      <c r="G753" s="38" t="s">
        <v>2</v>
      </c>
      <c r="H753" s="38" t="s">
        <v>3</v>
      </c>
      <c r="I753" s="38" t="s">
        <v>551</v>
      </c>
      <c r="J753" s="38" t="s">
        <v>2</v>
      </c>
      <c r="K753" s="38" t="s">
        <v>3</v>
      </c>
      <c r="L753" s="38" t="s">
        <v>551</v>
      </c>
    </row>
    <row r="754" spans="2:12" ht="12" customHeight="1">
      <c r="B754" s="44"/>
      <c r="C754" s="120"/>
      <c r="D754" s="46"/>
      <c r="E754" s="2">
        <f>D765</f>
        <v>5206</v>
      </c>
      <c r="F754" s="2">
        <f>E754-D764</f>
        <v>5131</v>
      </c>
      <c r="G754" s="46"/>
      <c r="H754" s="2">
        <f>G765</f>
        <v>3449</v>
      </c>
      <c r="I754" s="2">
        <f>H754-G764</f>
        <v>3433</v>
      </c>
      <c r="J754" s="46"/>
      <c r="K754" s="2">
        <f>J765</f>
        <v>1756</v>
      </c>
      <c r="L754" s="2">
        <f>K754-J764</f>
        <v>1697</v>
      </c>
    </row>
    <row r="755" spans="2:12" ht="15" customHeight="1">
      <c r="B755" s="43" t="s">
        <v>778</v>
      </c>
      <c r="D755" s="19">
        <v>3553</v>
      </c>
      <c r="E755" s="3">
        <f>D755/E754*100</f>
        <v>68.248175182481745</v>
      </c>
      <c r="F755" s="3">
        <f>D755/F754*100</f>
        <v>69.245761060222179</v>
      </c>
      <c r="G755" s="19">
        <v>2230</v>
      </c>
      <c r="H755" s="3">
        <f>G755/H754*100</f>
        <v>64.65642215134821</v>
      </c>
      <c r="I755" s="3">
        <f>G755/I754*100</f>
        <v>64.957762889600929</v>
      </c>
      <c r="J755" s="19">
        <v>1322</v>
      </c>
      <c r="K755" s="3">
        <f>J755/K754*100</f>
        <v>75.284738041002271</v>
      </c>
      <c r="L755" s="3">
        <f>J755/L754*100</f>
        <v>77.902180318208607</v>
      </c>
    </row>
    <row r="756" spans="2:12" ht="15" customHeight="1">
      <c r="B756" s="43" t="s">
        <v>341</v>
      </c>
      <c r="D756" s="20">
        <v>783</v>
      </c>
      <c r="E756" s="4">
        <f>D756/E754*100</f>
        <v>15.040338071456013</v>
      </c>
      <c r="F756" s="4">
        <f>D756/F754*100</f>
        <v>15.260183200155916</v>
      </c>
      <c r="G756" s="20">
        <v>609</v>
      </c>
      <c r="H756" s="4">
        <f>G756/H754*100</f>
        <v>17.657291968686575</v>
      </c>
      <c r="I756" s="4">
        <f>G756/I754*100</f>
        <v>17.739586367608506</v>
      </c>
      <c r="J756" s="20">
        <v>174</v>
      </c>
      <c r="K756" s="4">
        <f>J756/K754*100</f>
        <v>9.9088838268792703</v>
      </c>
      <c r="L756" s="4">
        <f>J756/L754*100</f>
        <v>10.253388332351209</v>
      </c>
    </row>
    <row r="757" spans="2:12" ht="15" customHeight="1">
      <c r="B757" s="43" t="s">
        <v>342</v>
      </c>
      <c r="D757" s="20">
        <v>318</v>
      </c>
      <c r="E757" s="4">
        <f>D757/E754*100</f>
        <v>6.1083365347675755</v>
      </c>
      <c r="F757" s="4">
        <f>D757/F754*100</f>
        <v>6.1976222958487623</v>
      </c>
      <c r="G757" s="20">
        <v>241</v>
      </c>
      <c r="H757" s="4">
        <f>G757/H754*100</f>
        <v>6.9875326181501887</v>
      </c>
      <c r="I757" s="4">
        <f>G757/I754*100</f>
        <v>7.020099038741626</v>
      </c>
      <c r="J757" s="20">
        <v>77</v>
      </c>
      <c r="K757" s="4">
        <f>J757/K754*100</f>
        <v>4.3849658314350792</v>
      </c>
      <c r="L757" s="4">
        <f>J757/L754*100</f>
        <v>4.5374189746611666</v>
      </c>
    </row>
    <row r="758" spans="2:12" ht="15" customHeight="1">
      <c r="B758" s="43" t="s">
        <v>343</v>
      </c>
      <c r="D758" s="20">
        <v>162</v>
      </c>
      <c r="E758" s="4">
        <f>D758/E754*100</f>
        <v>3.1117940837495199</v>
      </c>
      <c r="F758" s="4">
        <f>D758/F754*100</f>
        <v>3.1572792827908791</v>
      </c>
      <c r="G758" s="20">
        <v>130</v>
      </c>
      <c r="H758" s="4">
        <f>G758/H754*100</f>
        <v>3.7692084662220933</v>
      </c>
      <c r="I758" s="4">
        <f>G758/I754*100</f>
        <v>3.7867754150888437</v>
      </c>
      <c r="J758" s="20">
        <v>32</v>
      </c>
      <c r="K758" s="4">
        <f>J758/K754*100</f>
        <v>1.8223234624145785</v>
      </c>
      <c r="L758" s="4">
        <f>J758/L754*100</f>
        <v>1.8856806128461991</v>
      </c>
    </row>
    <row r="759" spans="2:12" ht="15" customHeight="1">
      <c r="B759" s="43" t="s">
        <v>344</v>
      </c>
      <c r="D759" s="20">
        <v>85</v>
      </c>
      <c r="E759" s="4">
        <f>D759/E754*100</f>
        <v>1.6327314636957357</v>
      </c>
      <c r="F759" s="4">
        <f>D759/F754*100</f>
        <v>1.6565971545507696</v>
      </c>
      <c r="G759" s="20">
        <v>60</v>
      </c>
      <c r="H759" s="4">
        <f>G759/H754*100</f>
        <v>1.7396346767178894</v>
      </c>
      <c r="I759" s="4">
        <f>G759/I754*100</f>
        <v>1.7477424992717741</v>
      </c>
      <c r="J759" s="20">
        <v>25</v>
      </c>
      <c r="K759" s="4">
        <f>J759/K754*100</f>
        <v>1.4236902050113895</v>
      </c>
      <c r="L759" s="4">
        <f>J759/L754*100</f>
        <v>1.4731879787860931</v>
      </c>
    </row>
    <row r="760" spans="2:12" ht="15" customHeight="1">
      <c r="B760" s="43" t="s">
        <v>345</v>
      </c>
      <c r="D760" s="20">
        <v>84</v>
      </c>
      <c r="E760" s="4">
        <f>D760/E754*100</f>
        <v>1.6135228582404917</v>
      </c>
      <c r="F760" s="4">
        <f>D760/F754*100</f>
        <v>1.6371077762619373</v>
      </c>
      <c r="G760" s="20">
        <v>66</v>
      </c>
      <c r="H760" s="4">
        <f>G760/H754*100</f>
        <v>1.9135981443896781</v>
      </c>
      <c r="I760" s="4">
        <f>G760/I754*100</f>
        <v>1.9225167491989512</v>
      </c>
      <c r="J760" s="20">
        <v>18</v>
      </c>
      <c r="K760" s="4">
        <f>J760/K754*100</f>
        <v>1.0250569476082005</v>
      </c>
      <c r="L760" s="4">
        <f>J760/L754*100</f>
        <v>1.060695344725987</v>
      </c>
    </row>
    <row r="761" spans="2:12" ht="15" customHeight="1">
      <c r="B761" s="43" t="s">
        <v>263</v>
      </c>
      <c r="D761" s="20">
        <v>82</v>
      </c>
      <c r="E761" s="4">
        <f>D761/E754*100</f>
        <v>1.5751056473300038</v>
      </c>
      <c r="F761" s="4">
        <f>D761/F754*100</f>
        <v>1.5981290196842721</v>
      </c>
      <c r="G761" s="20">
        <v>55</v>
      </c>
      <c r="H761" s="4">
        <f>G761/H754*100</f>
        <v>1.5946651203247317</v>
      </c>
      <c r="I761" s="4">
        <f>G761/I754*100</f>
        <v>1.602097290999126</v>
      </c>
      <c r="J761" s="20">
        <v>27</v>
      </c>
      <c r="K761" s="4">
        <f>J761/K754*100</f>
        <v>1.5375854214123008</v>
      </c>
      <c r="L761" s="4">
        <f>J761/L754*100</f>
        <v>1.5910430170889804</v>
      </c>
    </row>
    <row r="762" spans="2:12" ht="15" customHeight="1">
      <c r="B762" s="43" t="s">
        <v>258</v>
      </c>
      <c r="D762" s="20">
        <v>42</v>
      </c>
      <c r="E762" s="4">
        <f>D762/E754*100</f>
        <v>0.80676142912024584</v>
      </c>
      <c r="F762" s="4">
        <f>D762/F754*100</f>
        <v>0.81855388813096863</v>
      </c>
      <c r="G762" s="20">
        <v>28</v>
      </c>
      <c r="H762" s="4">
        <f>G762/H754*100</f>
        <v>0.81182951580168161</v>
      </c>
      <c r="I762" s="4">
        <f>G762/I754*100</f>
        <v>0.8156131663268279</v>
      </c>
      <c r="J762" s="20">
        <v>14</v>
      </c>
      <c r="K762" s="4">
        <f>J762/K754*100</f>
        <v>0.79726651480637822</v>
      </c>
      <c r="L762" s="4">
        <f>J762/L754*100</f>
        <v>0.82498526812021211</v>
      </c>
    </row>
    <row r="763" spans="2:12" ht="15" customHeight="1">
      <c r="B763" s="43" t="s">
        <v>346</v>
      </c>
      <c r="D763" s="20">
        <v>22</v>
      </c>
      <c r="E763" s="4">
        <f>D763/E754*100</f>
        <v>0.42258932001536686</v>
      </c>
      <c r="F763" s="4">
        <f>D763/F754*100</f>
        <v>0.42876632235431689</v>
      </c>
      <c r="G763" s="20">
        <v>14</v>
      </c>
      <c r="H763" s="4">
        <f>G763/H754*100</f>
        <v>0.40591475790084081</v>
      </c>
      <c r="I763" s="4">
        <f>G763/I754*100</f>
        <v>0.40780658316341395</v>
      </c>
      <c r="J763" s="20">
        <v>8</v>
      </c>
      <c r="K763" s="4">
        <f>J763/K754*100</f>
        <v>0.45558086560364464</v>
      </c>
      <c r="L763" s="4">
        <f>J763/L754*100</f>
        <v>0.47142015321154979</v>
      </c>
    </row>
    <row r="764" spans="2:12" ht="15" customHeight="1">
      <c r="B764" s="44" t="s">
        <v>484</v>
      </c>
      <c r="C764" s="45"/>
      <c r="D764" s="21">
        <v>75</v>
      </c>
      <c r="E764" s="5">
        <f>D764/E754*100</f>
        <v>1.4406454091432963</v>
      </c>
      <c r="F764" s="47" t="s">
        <v>819</v>
      </c>
      <c r="G764" s="21">
        <v>16</v>
      </c>
      <c r="H764" s="5">
        <f>G764/H754*100</f>
        <v>0.46390258045810379</v>
      </c>
      <c r="I764" s="47" t="s">
        <v>819</v>
      </c>
      <c r="J764" s="21">
        <v>59</v>
      </c>
      <c r="K764" s="5">
        <f>J764/K754*100</f>
        <v>3.3599088838268796</v>
      </c>
      <c r="L764" s="47" t="s">
        <v>819</v>
      </c>
    </row>
    <row r="765" spans="2:12" ht="15" customHeight="1">
      <c r="B765" s="48" t="s">
        <v>1</v>
      </c>
      <c r="C765" s="33"/>
      <c r="D765" s="49">
        <f>SUM(D755:D764)</f>
        <v>5206</v>
      </c>
      <c r="E765" s="6">
        <f>IF(SUM(E755:E764)&gt;100,"－",SUM(E755:E764))</f>
        <v>99.999999999999986</v>
      </c>
      <c r="F765" s="6">
        <f>IF(SUM(F755:F764)&gt;100,"－",SUM(F755:F764))</f>
        <v>100.00000000000001</v>
      </c>
      <c r="G765" s="49">
        <f>SUM(G755:G764)</f>
        <v>3449</v>
      </c>
      <c r="H765" s="6">
        <f>IF(SUM(H755:H764)&gt;100,"－",SUM(H755:H764))</f>
        <v>99.999999999999986</v>
      </c>
      <c r="I765" s="6">
        <f>IF(SUM(I755:I764)&gt;100,"－",SUM(I755:I764))</f>
        <v>100</v>
      </c>
      <c r="J765" s="49">
        <f>SUM(J755:J764)</f>
        <v>1756</v>
      </c>
      <c r="K765" s="6">
        <f>IF(SUM(K755:K764)&gt;100,"－",SUM(K755:K764))</f>
        <v>100</v>
      </c>
      <c r="L765" s="6">
        <f>IF(SUM(L755:L764)&gt;100,"－",SUM(L755:L764))</f>
        <v>100</v>
      </c>
    </row>
    <row r="766" spans="2:12" ht="15" customHeight="1">
      <c r="B766" s="48" t="s">
        <v>549</v>
      </c>
      <c r="C766" s="33"/>
      <c r="D766" s="50">
        <v>0.90518776779154986</v>
      </c>
      <c r="E766" s="35"/>
      <c r="F766" s="35"/>
      <c r="G766" s="50">
        <v>0.97862609207908102</v>
      </c>
      <c r="H766" s="35"/>
      <c r="I766" s="35"/>
      <c r="J766" s="50">
        <v>0.75715678398995545</v>
      </c>
      <c r="K766" s="35"/>
      <c r="L766" s="35"/>
    </row>
    <row r="767" spans="2:12" ht="15" customHeight="1">
      <c r="B767" s="48" t="s">
        <v>550</v>
      </c>
      <c r="C767" s="33"/>
      <c r="D767" s="50">
        <v>2.9432943197328529</v>
      </c>
      <c r="E767" s="35"/>
      <c r="F767" s="35"/>
      <c r="G767" s="50">
        <v>2.792704384129248</v>
      </c>
      <c r="H767" s="35"/>
      <c r="I767" s="35"/>
      <c r="J767" s="50">
        <v>3.4263868331492118</v>
      </c>
      <c r="K767" s="35"/>
      <c r="L767" s="35"/>
    </row>
    <row r="768" spans="2:12" ht="15" customHeight="1">
      <c r="B768" s="48" t="s">
        <v>513</v>
      </c>
      <c r="C768" s="33"/>
      <c r="D768" s="50">
        <v>50</v>
      </c>
      <c r="E768" s="35"/>
      <c r="F768" s="35"/>
      <c r="G768" s="50">
        <v>41.666666666666671</v>
      </c>
      <c r="H768" s="35"/>
      <c r="I768" s="35"/>
      <c r="J768" s="50">
        <v>50</v>
      </c>
      <c r="K768" s="35"/>
      <c r="L768" s="35"/>
    </row>
    <row r="769" spans="1:13" ht="15" customHeight="1">
      <c r="B769" s="91"/>
      <c r="C769" s="70"/>
      <c r="D769" s="67"/>
      <c r="E769" s="15"/>
      <c r="F769" s="15"/>
      <c r="G769" s="15"/>
      <c r="H769" s="15"/>
      <c r="I769" s="15"/>
      <c r="J769" s="15"/>
      <c r="K769" s="15"/>
      <c r="L769" s="15"/>
      <c r="M769" s="55"/>
    </row>
    <row r="770" spans="1:13" ht="15" customHeight="1">
      <c r="A770" s="108" t="s">
        <v>482</v>
      </c>
      <c r="B770" s="24"/>
    </row>
    <row r="771" spans="1:13" ht="12" customHeight="1">
      <c r="A771" s="1" t="s">
        <v>566</v>
      </c>
      <c r="B771" s="91"/>
      <c r="C771" s="56"/>
      <c r="D771" s="56"/>
      <c r="E771" s="56"/>
      <c r="F771" s="56"/>
      <c r="G771" s="56"/>
      <c r="H771" s="57"/>
      <c r="I771" s="8"/>
      <c r="J771" s="8"/>
      <c r="L771" s="55"/>
    </row>
    <row r="772" spans="1:13" ht="11.25">
      <c r="B772" s="41"/>
      <c r="C772" s="118"/>
      <c r="D772" s="31"/>
      <c r="E772" s="103" t="s">
        <v>5</v>
      </c>
      <c r="F772" s="33"/>
      <c r="G772" s="31"/>
      <c r="H772" s="103" t="s">
        <v>62</v>
      </c>
      <c r="I772" s="33"/>
      <c r="J772" s="31"/>
      <c r="K772" s="103" t="s">
        <v>820</v>
      </c>
      <c r="L772" s="33"/>
    </row>
    <row r="773" spans="1:13" ht="12" customHeight="1">
      <c r="B773" s="43"/>
      <c r="C773" s="119"/>
      <c r="D773" s="38" t="s">
        <v>2</v>
      </c>
      <c r="E773" s="38" t="s">
        <v>3</v>
      </c>
      <c r="F773" s="38" t="s">
        <v>551</v>
      </c>
      <c r="G773" s="38" t="s">
        <v>2</v>
      </c>
      <c r="H773" s="38" t="s">
        <v>3</v>
      </c>
      <c r="I773" s="38" t="s">
        <v>551</v>
      </c>
      <c r="J773" s="38" t="s">
        <v>2</v>
      </c>
      <c r="K773" s="38" t="s">
        <v>3</v>
      </c>
      <c r="L773" s="38" t="s">
        <v>551</v>
      </c>
    </row>
    <row r="774" spans="1:13" ht="15" customHeight="1">
      <c r="B774" s="44"/>
      <c r="C774" s="120"/>
      <c r="D774" s="46"/>
      <c r="E774" s="2">
        <f>D785</f>
        <v>5124</v>
      </c>
      <c r="F774" s="2">
        <f>E774-D784</f>
        <v>5115</v>
      </c>
      <c r="G774" s="46"/>
      <c r="H774" s="2">
        <f>G785</f>
        <v>3396</v>
      </c>
      <c r="I774" s="2">
        <f>H774-G784</f>
        <v>3392</v>
      </c>
      <c r="J774" s="46"/>
      <c r="K774" s="2">
        <f>J785</f>
        <v>1727</v>
      </c>
      <c r="L774" s="2">
        <f>K774-J784</f>
        <v>1722</v>
      </c>
    </row>
    <row r="775" spans="1:13" ht="15" customHeight="1">
      <c r="B775" s="43" t="s">
        <v>778</v>
      </c>
      <c r="D775" s="19">
        <v>4279</v>
      </c>
      <c r="E775" s="3">
        <f>D775/E774*100</f>
        <v>83.508977361436379</v>
      </c>
      <c r="F775" s="3">
        <f>D775/F774*100</f>
        <v>83.655913978494624</v>
      </c>
      <c r="G775" s="19">
        <v>2731</v>
      </c>
      <c r="H775" s="3">
        <f>G775/H774*100</f>
        <v>80.418138987043591</v>
      </c>
      <c r="I775" s="3">
        <f>G775/I774*100</f>
        <v>80.512971698113205</v>
      </c>
      <c r="J775" s="19">
        <v>1547</v>
      </c>
      <c r="K775" s="3">
        <f>J775/K774*100</f>
        <v>89.577301679212511</v>
      </c>
      <c r="L775" s="3">
        <f>J775/L774*100</f>
        <v>89.837398373983731</v>
      </c>
    </row>
    <row r="776" spans="1:13" ht="15" customHeight="1">
      <c r="B776" s="43" t="s">
        <v>341</v>
      </c>
      <c r="D776" s="20">
        <v>386</v>
      </c>
      <c r="E776" s="4">
        <f>D776/E774*100</f>
        <v>7.5331772053083528</v>
      </c>
      <c r="F776" s="4">
        <f>D776/F774*100</f>
        <v>7.5464320625610952</v>
      </c>
      <c r="G776" s="20">
        <v>280</v>
      </c>
      <c r="H776" s="4">
        <f>G776/H774*100</f>
        <v>8.2449941107184923</v>
      </c>
      <c r="I776" s="4">
        <f>G776/I774*100</f>
        <v>8.2547169811320753</v>
      </c>
      <c r="J776" s="20">
        <v>106</v>
      </c>
      <c r="K776" s="4">
        <f>J776/K774*100</f>
        <v>6.1378112333526342</v>
      </c>
      <c r="L776" s="4">
        <f>J776/L774*100</f>
        <v>6.1556329849012776</v>
      </c>
    </row>
    <row r="777" spans="1:13" ht="15" customHeight="1">
      <c r="B777" s="43" t="s">
        <v>342</v>
      </c>
      <c r="D777" s="20">
        <v>180</v>
      </c>
      <c r="E777" s="4">
        <f>D777/E774*100</f>
        <v>3.5128805620608898</v>
      </c>
      <c r="F777" s="4">
        <f>D777/F774*100</f>
        <v>3.519061583577713</v>
      </c>
      <c r="G777" s="20">
        <v>148</v>
      </c>
      <c r="H777" s="4">
        <f>G777/H774*100</f>
        <v>4.3580683156654887</v>
      </c>
      <c r="I777" s="4">
        <f>G777/I774*100</f>
        <v>4.3632075471698109</v>
      </c>
      <c r="J777" s="20">
        <v>32</v>
      </c>
      <c r="K777" s="4">
        <f>J777/K774*100</f>
        <v>1.8529241459177763</v>
      </c>
      <c r="L777" s="4">
        <f>J777/L774*100</f>
        <v>1.8583042973286876</v>
      </c>
    </row>
    <row r="778" spans="1:13" ht="15" customHeight="1">
      <c r="B778" s="43" t="s">
        <v>343</v>
      </c>
      <c r="D778" s="20">
        <v>98</v>
      </c>
      <c r="E778" s="4">
        <f>D778/E774*100</f>
        <v>1.9125683060109291</v>
      </c>
      <c r="F778" s="4">
        <f>D778/F774*100</f>
        <v>1.9159335288367547</v>
      </c>
      <c r="G778" s="20">
        <v>82</v>
      </c>
      <c r="H778" s="4">
        <f>G778/H774*100</f>
        <v>2.4146054181389873</v>
      </c>
      <c r="I778" s="4">
        <f>G778/I774*100</f>
        <v>2.4174528301886795</v>
      </c>
      <c r="J778" s="20">
        <v>16</v>
      </c>
      <c r="K778" s="4">
        <f>J778/K774*100</f>
        <v>0.92646207295888816</v>
      </c>
      <c r="L778" s="4">
        <f>J778/L774*100</f>
        <v>0.92915214866434381</v>
      </c>
    </row>
    <row r="779" spans="1:13" ht="15" customHeight="1">
      <c r="B779" s="43" t="s">
        <v>344</v>
      </c>
      <c r="D779" s="20">
        <v>52</v>
      </c>
      <c r="E779" s="4">
        <f>D779/E774*100</f>
        <v>1.014832162373146</v>
      </c>
      <c r="F779" s="4">
        <f>D779/F774*100</f>
        <v>1.0166177908113392</v>
      </c>
      <c r="G779" s="20">
        <v>44</v>
      </c>
      <c r="H779" s="4">
        <f>G779/H774*100</f>
        <v>1.2956419316843346</v>
      </c>
      <c r="I779" s="4">
        <f>G779/I774*100</f>
        <v>1.2971698113207548</v>
      </c>
      <c r="J779" s="20">
        <v>8</v>
      </c>
      <c r="K779" s="4">
        <f>J779/K774*100</f>
        <v>0.46323103647944408</v>
      </c>
      <c r="L779" s="4">
        <f>J779/L774*100</f>
        <v>0.46457607433217191</v>
      </c>
    </row>
    <row r="780" spans="1:13" ht="15" customHeight="1">
      <c r="B780" s="43" t="s">
        <v>345</v>
      </c>
      <c r="D780" s="20">
        <v>38</v>
      </c>
      <c r="E780" s="4">
        <f>D780/E774*100</f>
        <v>0.74160811865729903</v>
      </c>
      <c r="F780" s="4">
        <f>D780/F774*100</f>
        <v>0.74291300097751711</v>
      </c>
      <c r="G780" s="20">
        <v>30</v>
      </c>
      <c r="H780" s="4">
        <f>G780/H774*100</f>
        <v>0.88339222614840995</v>
      </c>
      <c r="I780" s="4">
        <f>G780/I774*100</f>
        <v>0.88443396226415094</v>
      </c>
      <c r="J780" s="20">
        <v>8</v>
      </c>
      <c r="K780" s="4">
        <f>J780/K774*100</f>
        <v>0.46323103647944408</v>
      </c>
      <c r="L780" s="4">
        <f>J780/L774*100</f>
        <v>0.46457607433217191</v>
      </c>
    </row>
    <row r="781" spans="1:13" ht="15" customHeight="1">
      <c r="B781" s="43" t="s">
        <v>263</v>
      </c>
      <c r="D781" s="20">
        <v>47</v>
      </c>
      <c r="E781" s="4">
        <f>D781/E774*100</f>
        <v>0.9172521467603435</v>
      </c>
      <c r="F781" s="4">
        <f>D781/F774*100</f>
        <v>0.91886608015640281</v>
      </c>
      <c r="G781" s="20">
        <v>45</v>
      </c>
      <c r="H781" s="4">
        <f>G781/H774*100</f>
        <v>1.3250883392226149</v>
      </c>
      <c r="I781" s="4">
        <f>G781/I774*100</f>
        <v>1.3266509433962264</v>
      </c>
      <c r="J781" s="20">
        <v>2</v>
      </c>
      <c r="K781" s="4">
        <f>J781/K774*100</f>
        <v>0.11580775911986102</v>
      </c>
      <c r="L781" s="4">
        <f>J781/L774*100</f>
        <v>0.11614401858304298</v>
      </c>
    </row>
    <row r="782" spans="1:13" ht="15" customHeight="1">
      <c r="B782" s="43" t="s">
        <v>258</v>
      </c>
      <c r="D782" s="20">
        <v>18</v>
      </c>
      <c r="E782" s="4">
        <f>D782/E774*100</f>
        <v>0.35128805620608899</v>
      </c>
      <c r="F782" s="4">
        <f>D782/F774*100</f>
        <v>0.35190615835777128</v>
      </c>
      <c r="G782" s="20">
        <v>15</v>
      </c>
      <c r="H782" s="4">
        <f>G782/H774*100</f>
        <v>0.44169611307420498</v>
      </c>
      <c r="I782" s="4">
        <f>G782/I774*100</f>
        <v>0.44221698113207547</v>
      </c>
      <c r="J782" s="20">
        <v>3</v>
      </c>
      <c r="K782" s="4">
        <f>J782/K774*100</f>
        <v>0.17371163867979156</v>
      </c>
      <c r="L782" s="4">
        <f>J782/L774*100</f>
        <v>0.17421602787456447</v>
      </c>
    </row>
    <row r="783" spans="1:13" ht="15" customHeight="1">
      <c r="B783" s="43" t="s">
        <v>346</v>
      </c>
      <c r="D783" s="20">
        <v>17</v>
      </c>
      <c r="E783" s="4">
        <f>D783/E774*100</f>
        <v>0.33177205308352853</v>
      </c>
      <c r="F783" s="4">
        <f>D783/F774*100</f>
        <v>0.33235581622678395</v>
      </c>
      <c r="G783" s="20">
        <v>17</v>
      </c>
      <c r="H783" s="4">
        <f>G783/H774*100</f>
        <v>0.50058892815076561</v>
      </c>
      <c r="I783" s="4">
        <f>G783/I774*100</f>
        <v>0.50117924528301883</v>
      </c>
      <c r="J783" s="20">
        <v>0</v>
      </c>
      <c r="K783" s="4">
        <f>J783/K774*100</f>
        <v>0</v>
      </c>
      <c r="L783" s="4">
        <f>J783/L774*100</f>
        <v>0</v>
      </c>
    </row>
    <row r="784" spans="1:13" ht="15" customHeight="1">
      <c r="B784" s="44" t="s">
        <v>508</v>
      </c>
      <c r="C784" s="45"/>
      <c r="D784" s="21">
        <v>9</v>
      </c>
      <c r="E784" s="5">
        <f>D784/E774*100</f>
        <v>0.1756440281030445</v>
      </c>
      <c r="F784" s="47" t="s">
        <v>819</v>
      </c>
      <c r="G784" s="21">
        <v>4</v>
      </c>
      <c r="H784" s="5">
        <f>G784/H774*100</f>
        <v>0.11778563015312131</v>
      </c>
      <c r="I784" s="47" t="s">
        <v>819</v>
      </c>
      <c r="J784" s="21">
        <v>5</v>
      </c>
      <c r="K784" s="5">
        <f>J784/K774*100</f>
        <v>0.28951939779965258</v>
      </c>
      <c r="L784" s="47" t="s">
        <v>819</v>
      </c>
    </row>
    <row r="785" spans="1:12" ht="15" customHeight="1">
      <c r="B785" s="48" t="s">
        <v>1</v>
      </c>
      <c r="C785" s="33"/>
      <c r="D785" s="49">
        <f>SUM(D775:D784)</f>
        <v>5124</v>
      </c>
      <c r="E785" s="6">
        <f>IF(SUM(E775:E784)&gt;100,"－",SUM(E775:E784))</f>
        <v>99.999999999999986</v>
      </c>
      <c r="F785" s="6">
        <f>IF(SUM(F775:F784)&gt;100,"－",SUM(F775:F784))</f>
        <v>100.00000000000001</v>
      </c>
      <c r="G785" s="49">
        <f>SUM(G775:G784)</f>
        <v>3396</v>
      </c>
      <c r="H785" s="6">
        <f>IF(SUM(H775:H784)&gt;100,"－",SUM(H775:H784))</f>
        <v>100.00000000000001</v>
      </c>
      <c r="I785" s="6">
        <f>IF(SUM(I775:I784)&gt;100,"－",SUM(I775:I784))</f>
        <v>100</v>
      </c>
      <c r="J785" s="49">
        <f>SUM(J775:J784)</f>
        <v>1727</v>
      </c>
      <c r="K785" s="6">
        <f>IF(SUM(K775:K784)&gt;100,"－",SUM(K775:K784))</f>
        <v>100</v>
      </c>
      <c r="L785" s="6">
        <f>IF(SUM(L775:L784)&gt;100,"－",SUM(L775:L784))</f>
        <v>99.999999999999986</v>
      </c>
    </row>
    <row r="786" spans="1:12" ht="15" customHeight="1">
      <c r="B786" s="48" t="s">
        <v>549</v>
      </c>
      <c r="C786" s="33"/>
      <c r="D786" s="50">
        <v>0.45141739980449658</v>
      </c>
      <c r="E786" s="35"/>
      <c r="F786" s="35"/>
      <c r="G786" s="50">
        <v>0.5819575471698113</v>
      </c>
      <c r="H786" s="35"/>
      <c r="I786" s="35"/>
      <c r="J786" s="50">
        <v>0.19454123112659699</v>
      </c>
      <c r="K786" s="35"/>
      <c r="L786" s="35"/>
    </row>
    <row r="787" spans="1:12" ht="15" customHeight="1">
      <c r="B787" s="48" t="s">
        <v>550</v>
      </c>
      <c r="C787" s="33"/>
      <c r="D787" s="50">
        <v>2.7619617224880382</v>
      </c>
      <c r="E787" s="35"/>
      <c r="F787" s="35"/>
      <c r="G787" s="50">
        <v>2.9863842662632374</v>
      </c>
      <c r="H787" s="35"/>
      <c r="I787" s="35"/>
      <c r="J787" s="50">
        <v>1.9142857142857144</v>
      </c>
      <c r="K787" s="35"/>
      <c r="L787" s="35"/>
    </row>
    <row r="788" spans="1:12" ht="15" customHeight="1">
      <c r="B788" s="48" t="s">
        <v>513</v>
      </c>
      <c r="C788" s="33"/>
      <c r="D788" s="50">
        <v>42</v>
      </c>
      <c r="E788" s="35"/>
      <c r="F788" s="35"/>
      <c r="G788" s="50">
        <v>42</v>
      </c>
      <c r="H788" s="35"/>
      <c r="I788" s="35"/>
      <c r="J788" s="50">
        <v>12</v>
      </c>
      <c r="K788" s="35"/>
      <c r="L788" s="35"/>
    </row>
    <row r="789" spans="1:12" ht="13.5" customHeight="1">
      <c r="B789" s="91"/>
      <c r="C789" s="56"/>
      <c r="D789" s="34"/>
      <c r="E789" s="35"/>
      <c r="F789" s="35"/>
      <c r="G789" s="34"/>
      <c r="H789" s="35"/>
      <c r="I789" s="35"/>
      <c r="J789" s="34"/>
      <c r="K789" s="35"/>
      <c r="L789" s="35"/>
    </row>
    <row r="790" spans="1:12" ht="15" customHeight="1">
      <c r="A790" s="1" t="s">
        <v>566</v>
      </c>
      <c r="B790" s="91"/>
      <c r="C790" s="56"/>
      <c r="D790" s="56"/>
      <c r="E790" s="56"/>
      <c r="F790" s="56"/>
      <c r="G790" s="56"/>
      <c r="H790" s="57"/>
      <c r="I790" s="8"/>
      <c r="J790" s="8"/>
      <c r="L790" s="40" t="s">
        <v>469</v>
      </c>
    </row>
    <row r="791" spans="1:12" ht="12" customHeight="1">
      <c r="B791" s="41"/>
      <c r="C791" s="118"/>
      <c r="D791" s="31"/>
      <c r="E791" s="103" t="s">
        <v>5</v>
      </c>
      <c r="F791" s="33"/>
      <c r="G791" s="31"/>
      <c r="H791" s="103" t="s">
        <v>62</v>
      </c>
      <c r="I791" s="33"/>
      <c r="J791" s="31"/>
      <c r="K791" s="103" t="s">
        <v>820</v>
      </c>
      <c r="L791" s="33"/>
    </row>
    <row r="792" spans="1:12" ht="22.5" customHeight="1">
      <c r="B792" s="43"/>
      <c r="C792" s="119"/>
      <c r="D792" s="38" t="s">
        <v>2</v>
      </c>
      <c r="E792" s="38" t="s">
        <v>3</v>
      </c>
      <c r="F792" s="38" t="s">
        <v>551</v>
      </c>
      <c r="G792" s="38" t="s">
        <v>2</v>
      </c>
      <c r="H792" s="38" t="s">
        <v>3</v>
      </c>
      <c r="I792" s="38" t="s">
        <v>551</v>
      </c>
      <c r="J792" s="38" t="s">
        <v>2</v>
      </c>
      <c r="K792" s="38" t="s">
        <v>3</v>
      </c>
      <c r="L792" s="38" t="s">
        <v>551</v>
      </c>
    </row>
    <row r="793" spans="1:12" ht="12" customHeight="1">
      <c r="B793" s="44"/>
      <c r="C793" s="120"/>
      <c r="D793" s="46"/>
      <c r="E793" s="2">
        <f>D804</f>
        <v>5124</v>
      </c>
      <c r="F793" s="2">
        <f>E793-D803</f>
        <v>5061</v>
      </c>
      <c r="G793" s="46"/>
      <c r="H793" s="2">
        <f>G804</f>
        <v>3396</v>
      </c>
      <c r="I793" s="2">
        <f>H793-G803</f>
        <v>3385</v>
      </c>
      <c r="J793" s="46"/>
      <c r="K793" s="2">
        <f>J804</f>
        <v>1727</v>
      </c>
      <c r="L793" s="2">
        <f>K793-J803</f>
        <v>1675</v>
      </c>
    </row>
    <row r="794" spans="1:12" ht="15" customHeight="1">
      <c r="B794" s="43" t="s">
        <v>778</v>
      </c>
      <c r="D794" s="19">
        <v>4228</v>
      </c>
      <c r="E794" s="3">
        <f>D794/E793*100</f>
        <v>82.513661202185801</v>
      </c>
      <c r="F794" s="3">
        <f>D794/F793*100</f>
        <v>83.540802213001385</v>
      </c>
      <c r="G794" s="19">
        <v>2724</v>
      </c>
      <c r="H794" s="3">
        <f>G794/H793*100</f>
        <v>80.21201413427562</v>
      </c>
      <c r="I794" s="3">
        <f>G794/I793*100</f>
        <v>80.472673559822752</v>
      </c>
      <c r="J794" s="19">
        <v>1503</v>
      </c>
      <c r="K794" s="3">
        <f>J794/K793*100</f>
        <v>87.029530978575565</v>
      </c>
      <c r="L794" s="3">
        <f>J794/L793*100</f>
        <v>89.731343283582092</v>
      </c>
    </row>
    <row r="795" spans="1:12" ht="15" customHeight="1">
      <c r="B795" s="43" t="s">
        <v>341</v>
      </c>
      <c r="D795" s="20">
        <v>370</v>
      </c>
      <c r="E795" s="4">
        <f>D795/E793*100</f>
        <v>7.2209211553473844</v>
      </c>
      <c r="F795" s="4">
        <f>D795/F793*100</f>
        <v>7.31080814068366</v>
      </c>
      <c r="G795" s="20">
        <v>281</v>
      </c>
      <c r="H795" s="4">
        <f>G795/H793*100</f>
        <v>8.2744405182567728</v>
      </c>
      <c r="I795" s="4">
        <f>G795/I793*100</f>
        <v>8.3013293943870003</v>
      </c>
      <c r="J795" s="20">
        <v>89</v>
      </c>
      <c r="K795" s="4">
        <f>J795/K793*100</f>
        <v>5.1534452808338163</v>
      </c>
      <c r="L795" s="4">
        <f>J795/L793*100</f>
        <v>5.3134328358208958</v>
      </c>
    </row>
    <row r="796" spans="1:12" ht="15" customHeight="1">
      <c r="B796" s="43" t="s">
        <v>342</v>
      </c>
      <c r="D796" s="20">
        <v>158</v>
      </c>
      <c r="E796" s="4">
        <f>D796/E793*100</f>
        <v>3.0835284933645588</v>
      </c>
      <c r="F796" s="4">
        <f>D796/F793*100</f>
        <v>3.1219126654811302</v>
      </c>
      <c r="G796" s="20">
        <v>124</v>
      </c>
      <c r="H796" s="4">
        <f>G796/H793*100</f>
        <v>3.6513545347467611</v>
      </c>
      <c r="I796" s="4">
        <f>G796/I793*100</f>
        <v>3.6632200886262929</v>
      </c>
      <c r="J796" s="20">
        <v>34</v>
      </c>
      <c r="K796" s="4">
        <f>J796/K793*100</f>
        <v>1.9687319050376375</v>
      </c>
      <c r="L796" s="4">
        <f>J796/L793*100</f>
        <v>2.0298507462686568</v>
      </c>
    </row>
    <row r="797" spans="1:12" ht="15" customHeight="1">
      <c r="B797" s="43" t="s">
        <v>343</v>
      </c>
      <c r="D797" s="20">
        <v>102</v>
      </c>
      <c r="E797" s="4">
        <f>D797/E793*100</f>
        <v>1.9906323185011712</v>
      </c>
      <c r="F797" s="4">
        <f>D797/F793*100</f>
        <v>2.0154119739181979</v>
      </c>
      <c r="G797" s="20">
        <v>86</v>
      </c>
      <c r="H797" s="4">
        <f>G797/H793*100</f>
        <v>2.5323910482921081</v>
      </c>
      <c r="I797" s="4">
        <f>G797/I793*100</f>
        <v>2.5406203840472674</v>
      </c>
      <c r="J797" s="20">
        <v>16</v>
      </c>
      <c r="K797" s="4">
        <f>J797/K793*100</f>
        <v>0.92646207295888816</v>
      </c>
      <c r="L797" s="4">
        <f>J797/L793*100</f>
        <v>0.95522388059701491</v>
      </c>
    </row>
    <row r="798" spans="1:12" ht="15" customHeight="1">
      <c r="B798" s="43" t="s">
        <v>344</v>
      </c>
      <c r="D798" s="20">
        <v>42</v>
      </c>
      <c r="E798" s="4">
        <f>D798/E793*100</f>
        <v>0.81967213114754101</v>
      </c>
      <c r="F798" s="4">
        <f>D798/F793*100</f>
        <v>0.82987551867219922</v>
      </c>
      <c r="G798" s="20">
        <v>31</v>
      </c>
      <c r="H798" s="4">
        <f>G798/H793*100</f>
        <v>0.91283863368669027</v>
      </c>
      <c r="I798" s="4">
        <f>G798/I793*100</f>
        <v>0.91580502215657322</v>
      </c>
      <c r="J798" s="20">
        <v>11</v>
      </c>
      <c r="K798" s="4">
        <f>J798/K793*100</f>
        <v>0.63694267515923575</v>
      </c>
      <c r="L798" s="4">
        <f>J798/L793*100</f>
        <v>0.65671641791044777</v>
      </c>
    </row>
    <row r="799" spans="1:12" ht="15" customHeight="1">
      <c r="B799" s="43" t="s">
        <v>345</v>
      </c>
      <c r="D799" s="20">
        <v>54</v>
      </c>
      <c r="E799" s="4">
        <f>D799/E793*100</f>
        <v>1.053864168618267</v>
      </c>
      <c r="F799" s="4">
        <f>D799/F793*100</f>
        <v>1.0669828097213989</v>
      </c>
      <c r="G799" s="20">
        <v>45</v>
      </c>
      <c r="H799" s="4">
        <f>G799/H793*100</f>
        <v>1.3250883392226149</v>
      </c>
      <c r="I799" s="4">
        <f>G799/I793*100</f>
        <v>1.3293943870014771</v>
      </c>
      <c r="J799" s="20">
        <v>9</v>
      </c>
      <c r="K799" s="4">
        <f>J799/K793*100</f>
        <v>0.52113491603937467</v>
      </c>
      <c r="L799" s="4">
        <f>J799/L793*100</f>
        <v>0.53731343283582089</v>
      </c>
    </row>
    <row r="800" spans="1:12" ht="15" customHeight="1">
      <c r="B800" s="43" t="s">
        <v>263</v>
      </c>
      <c r="D800" s="20">
        <v>62</v>
      </c>
      <c r="E800" s="4">
        <f>D800/E793*100</f>
        <v>1.209992193598751</v>
      </c>
      <c r="F800" s="4">
        <f>D800/F793*100</f>
        <v>1.2250543370875322</v>
      </c>
      <c r="G800" s="20">
        <v>54</v>
      </c>
      <c r="H800" s="4">
        <f>G800/H793*100</f>
        <v>1.5901060070671376</v>
      </c>
      <c r="I800" s="4">
        <f>G800/I793*100</f>
        <v>1.5952732644017726</v>
      </c>
      <c r="J800" s="20">
        <v>8</v>
      </c>
      <c r="K800" s="4">
        <f>J800/K793*100</f>
        <v>0.46323103647944408</v>
      </c>
      <c r="L800" s="4">
        <f>J800/L793*100</f>
        <v>0.47761194029850745</v>
      </c>
    </row>
    <row r="801" spans="1:13" ht="15" customHeight="1">
      <c r="B801" s="43" t="s">
        <v>258</v>
      </c>
      <c r="D801" s="20">
        <v>24</v>
      </c>
      <c r="E801" s="4">
        <f>D801/E793*100</f>
        <v>0.46838407494145201</v>
      </c>
      <c r="F801" s="4">
        <f>D801/F793*100</f>
        <v>0.47421458209839951</v>
      </c>
      <c r="G801" s="20">
        <v>21</v>
      </c>
      <c r="H801" s="4">
        <f>G801/H793*100</f>
        <v>0.61837455830388688</v>
      </c>
      <c r="I801" s="4">
        <f>G801/I793*100</f>
        <v>0.62038404726735596</v>
      </c>
      <c r="J801" s="20">
        <v>3</v>
      </c>
      <c r="K801" s="4">
        <f>J801/K793*100</f>
        <v>0.17371163867979156</v>
      </c>
      <c r="L801" s="4">
        <f>J801/L793*100</f>
        <v>0.17910447761194029</v>
      </c>
    </row>
    <row r="802" spans="1:13" ht="15" customHeight="1">
      <c r="B802" s="43" t="s">
        <v>346</v>
      </c>
      <c r="D802" s="20">
        <v>21</v>
      </c>
      <c r="E802" s="4">
        <f>D802/E793*100</f>
        <v>0.4098360655737705</v>
      </c>
      <c r="F802" s="4">
        <f>D802/F793*100</f>
        <v>0.41493775933609961</v>
      </c>
      <c r="G802" s="20">
        <v>19</v>
      </c>
      <c r="H802" s="4">
        <f>G802/H793*100</f>
        <v>0.55948174322732624</v>
      </c>
      <c r="I802" s="4">
        <f>G802/I793*100</f>
        <v>0.56129985228951262</v>
      </c>
      <c r="J802" s="20">
        <v>2</v>
      </c>
      <c r="K802" s="4">
        <f>J802/K793*100</f>
        <v>0.11580775911986102</v>
      </c>
      <c r="L802" s="4">
        <f>J802/L793*100</f>
        <v>0.11940298507462686</v>
      </c>
    </row>
    <row r="803" spans="1:13" ht="15" customHeight="1">
      <c r="B803" s="44" t="s">
        <v>484</v>
      </c>
      <c r="C803" s="45"/>
      <c r="D803" s="21">
        <v>63</v>
      </c>
      <c r="E803" s="5">
        <f>D803/E793*100</f>
        <v>1.2295081967213115</v>
      </c>
      <c r="F803" s="47" t="s">
        <v>819</v>
      </c>
      <c r="G803" s="21">
        <v>11</v>
      </c>
      <c r="H803" s="5">
        <f>G803/H793*100</f>
        <v>0.32391048292108365</v>
      </c>
      <c r="I803" s="47" t="s">
        <v>819</v>
      </c>
      <c r="J803" s="21">
        <v>52</v>
      </c>
      <c r="K803" s="5">
        <f>J803/K793*100</f>
        <v>3.0110017371163869</v>
      </c>
      <c r="L803" s="47" t="s">
        <v>819</v>
      </c>
    </row>
    <row r="804" spans="1:13" ht="15" customHeight="1">
      <c r="B804" s="48" t="s">
        <v>1</v>
      </c>
      <c r="C804" s="33"/>
      <c r="D804" s="49">
        <f>SUM(D794:D803)</f>
        <v>5124</v>
      </c>
      <c r="E804" s="6">
        <f>IF(SUM(E794:E803)&gt;100,"－",SUM(E794:E803))</f>
        <v>100</v>
      </c>
      <c r="F804" s="6">
        <f>IF(SUM(F794:F803)&gt;100,"－",SUM(F794:F803))</f>
        <v>99.999999999999986</v>
      </c>
      <c r="G804" s="49">
        <f>SUM(G794:G803)</f>
        <v>3396</v>
      </c>
      <c r="H804" s="6">
        <f>IF(SUM(H794:H803)&gt;100,"－",SUM(H794:H803))</f>
        <v>99.999999999999986</v>
      </c>
      <c r="I804" s="6">
        <f>IF(SUM(I794:I803)&gt;100,"－",SUM(I794:I803))</f>
        <v>99.999999999999986</v>
      </c>
      <c r="J804" s="49">
        <f>SUM(J794:J803)</f>
        <v>1727</v>
      </c>
      <c r="K804" s="6">
        <f>IF(SUM(K794:K803)&gt;100,"－",SUM(K794:K803))</f>
        <v>100</v>
      </c>
      <c r="L804" s="6">
        <f>IF(SUM(L794:L803)&gt;100,"－",SUM(L794:L803))</f>
        <v>99.999999999999986</v>
      </c>
    </row>
    <row r="805" spans="1:13" ht="15" customHeight="1">
      <c r="B805" s="48" t="s">
        <v>549</v>
      </c>
      <c r="C805" s="33"/>
      <c r="D805" s="50">
        <v>0.54959934730019089</v>
      </c>
      <c r="E805" s="35"/>
      <c r="F805" s="35"/>
      <c r="G805" s="50">
        <v>0.67971664829592759</v>
      </c>
      <c r="H805" s="35"/>
      <c r="I805" s="35"/>
      <c r="J805" s="50">
        <v>0.28697399534599904</v>
      </c>
      <c r="K805" s="35"/>
      <c r="L805" s="35"/>
    </row>
    <row r="806" spans="1:13" ht="15" customHeight="1">
      <c r="B806" s="48" t="s">
        <v>550</v>
      </c>
      <c r="C806" s="33"/>
      <c r="D806" s="50">
        <v>3.339162420991916</v>
      </c>
      <c r="E806" s="35"/>
      <c r="F806" s="35"/>
      <c r="G806" s="50">
        <v>3.4808484939208997</v>
      </c>
      <c r="H806" s="35"/>
      <c r="I806" s="35"/>
      <c r="J806" s="50">
        <v>2.7946595477008631</v>
      </c>
      <c r="K806" s="35"/>
      <c r="L806" s="35"/>
    </row>
    <row r="807" spans="1:13" ht="15" customHeight="1">
      <c r="B807" s="48" t="s">
        <v>513</v>
      </c>
      <c r="C807" s="33"/>
      <c r="D807" s="50">
        <v>30</v>
      </c>
      <c r="E807" s="35"/>
      <c r="F807" s="35"/>
      <c r="G807" s="50">
        <v>30</v>
      </c>
      <c r="H807" s="35"/>
      <c r="I807" s="35"/>
      <c r="J807" s="50">
        <v>25</v>
      </c>
      <c r="K807" s="35"/>
      <c r="L807" s="35"/>
    </row>
    <row r="808" spans="1:13" ht="15" customHeight="1">
      <c r="B808" s="91"/>
      <c r="C808" s="70"/>
      <c r="D808" s="67"/>
      <c r="E808" s="15"/>
      <c r="F808" s="15"/>
      <c r="G808" s="15"/>
      <c r="H808" s="15"/>
      <c r="I808" s="15"/>
      <c r="J808" s="15"/>
      <c r="K808" s="15"/>
      <c r="L808" s="15"/>
      <c r="M808" s="55"/>
    </row>
    <row r="809" spans="1:13" ht="15" customHeight="1">
      <c r="A809" s="108" t="s">
        <v>482</v>
      </c>
      <c r="B809" s="24"/>
    </row>
    <row r="810" spans="1:13" ht="12" customHeight="1">
      <c r="A810" s="1" t="s">
        <v>567</v>
      </c>
      <c r="B810" s="91"/>
      <c r="C810" s="56"/>
      <c r="D810" s="56"/>
      <c r="E810" s="56"/>
      <c r="F810" s="56"/>
      <c r="G810" s="56"/>
      <c r="H810" s="57"/>
      <c r="I810" s="8"/>
      <c r="J810" s="8"/>
      <c r="L810" s="55"/>
    </row>
    <row r="811" spans="1:13" ht="11.25">
      <c r="B811" s="41"/>
      <c r="C811" s="118"/>
      <c r="D811" s="31"/>
      <c r="E811" s="103" t="s">
        <v>5</v>
      </c>
      <c r="F811" s="33"/>
      <c r="G811" s="31"/>
      <c r="H811" s="103" t="s">
        <v>62</v>
      </c>
      <c r="I811" s="33"/>
      <c r="J811" s="31"/>
      <c r="K811" s="103" t="s">
        <v>820</v>
      </c>
      <c r="L811" s="33"/>
    </row>
    <row r="812" spans="1:13" ht="12" customHeight="1">
      <c r="B812" s="43"/>
      <c r="C812" s="119"/>
      <c r="D812" s="38" t="s">
        <v>2</v>
      </c>
      <c r="E812" s="38" t="s">
        <v>3</v>
      </c>
      <c r="F812" s="38" t="s">
        <v>551</v>
      </c>
      <c r="G812" s="38" t="s">
        <v>2</v>
      </c>
      <c r="H812" s="38" t="s">
        <v>3</v>
      </c>
      <c r="I812" s="38" t="s">
        <v>551</v>
      </c>
      <c r="J812" s="38" t="s">
        <v>2</v>
      </c>
      <c r="K812" s="38" t="s">
        <v>3</v>
      </c>
      <c r="L812" s="38" t="s">
        <v>551</v>
      </c>
    </row>
    <row r="813" spans="1:13" ht="15" customHeight="1">
      <c r="B813" s="44"/>
      <c r="C813" s="120"/>
      <c r="D813" s="46"/>
      <c r="E813" s="2">
        <f>D824</f>
        <v>5114</v>
      </c>
      <c r="F813" s="2">
        <f>E813-D823</f>
        <v>5107</v>
      </c>
      <c r="G813" s="46"/>
      <c r="H813" s="2">
        <f>G824</f>
        <v>3393</v>
      </c>
      <c r="I813" s="2">
        <f>H813-G823</f>
        <v>3390</v>
      </c>
      <c r="J813" s="46"/>
      <c r="K813" s="2">
        <f>J824</f>
        <v>1720</v>
      </c>
      <c r="L813" s="2">
        <f>K813-J823</f>
        <v>1716</v>
      </c>
    </row>
    <row r="814" spans="1:13" ht="15" customHeight="1">
      <c r="B814" s="43" t="s">
        <v>778</v>
      </c>
      <c r="D814" s="19">
        <v>4661</v>
      </c>
      <c r="E814" s="3">
        <f>D814/E813*100</f>
        <v>91.141963238169737</v>
      </c>
      <c r="F814" s="3">
        <f>D814/F813*100</f>
        <v>91.266888584296069</v>
      </c>
      <c r="G814" s="19">
        <v>3040</v>
      </c>
      <c r="H814" s="3">
        <f>G814/H813*100</f>
        <v>89.596227527262002</v>
      </c>
      <c r="I814" s="3">
        <f>G814/I813*100</f>
        <v>89.675516224188783</v>
      </c>
      <c r="J814" s="19">
        <v>1620</v>
      </c>
      <c r="K814" s="3">
        <f>J814/K813*100</f>
        <v>94.186046511627907</v>
      </c>
      <c r="L814" s="3">
        <f>J814/L813*100</f>
        <v>94.4055944055944</v>
      </c>
    </row>
    <row r="815" spans="1:13" ht="15" customHeight="1">
      <c r="B815" s="43" t="s">
        <v>341</v>
      </c>
      <c r="D815" s="20">
        <v>294</v>
      </c>
      <c r="E815" s="4">
        <f>D815/E813*100</f>
        <v>5.7489245209229569</v>
      </c>
      <c r="F815" s="4">
        <f>D815/F813*100</f>
        <v>5.7568043861366744</v>
      </c>
      <c r="G815" s="20">
        <v>232</v>
      </c>
      <c r="H815" s="4">
        <f>G815/H813*100</f>
        <v>6.8376068376068382</v>
      </c>
      <c r="I815" s="4">
        <f>G815/I813*100</f>
        <v>6.8436578171091442</v>
      </c>
      <c r="J815" s="20">
        <v>62</v>
      </c>
      <c r="K815" s="4">
        <f>J815/K813*100</f>
        <v>3.6046511627906979</v>
      </c>
      <c r="L815" s="4">
        <f>J815/L813*100</f>
        <v>3.6130536130536131</v>
      </c>
    </row>
    <row r="816" spans="1:13" ht="15" customHeight="1">
      <c r="B816" s="43" t="s">
        <v>342</v>
      </c>
      <c r="D816" s="20">
        <v>85</v>
      </c>
      <c r="E816" s="4">
        <f>D816/E813*100</f>
        <v>1.6621040281579977</v>
      </c>
      <c r="F816" s="4">
        <f>D816/F813*100</f>
        <v>1.664382220481692</v>
      </c>
      <c r="G816" s="20">
        <v>66</v>
      </c>
      <c r="H816" s="4">
        <f>G816/H813*100</f>
        <v>1.9451812555260832</v>
      </c>
      <c r="I816" s="4">
        <f>G816/I813*100</f>
        <v>1.9469026548672566</v>
      </c>
      <c r="J816" s="20">
        <v>19</v>
      </c>
      <c r="K816" s="4">
        <f>J816/K813*100</f>
        <v>1.1046511627906976</v>
      </c>
      <c r="L816" s="4">
        <f>J816/L813*100</f>
        <v>1.1072261072261071</v>
      </c>
    </row>
    <row r="817" spans="1:12" ht="15" customHeight="1">
      <c r="B817" s="43" t="s">
        <v>343</v>
      </c>
      <c r="D817" s="20">
        <v>29</v>
      </c>
      <c r="E817" s="4">
        <f>D817/E813*100</f>
        <v>0.56707078607743444</v>
      </c>
      <c r="F817" s="4">
        <f>D817/F813*100</f>
        <v>0.56784805169375363</v>
      </c>
      <c r="G817" s="20">
        <v>20</v>
      </c>
      <c r="H817" s="4">
        <f>G817/H813*100</f>
        <v>0.58944886531093421</v>
      </c>
      <c r="I817" s="4">
        <f>G817/I813*100</f>
        <v>0.58997050147492625</v>
      </c>
      <c r="J817" s="20">
        <v>9</v>
      </c>
      <c r="K817" s="4">
        <f>J817/K813*100</f>
        <v>0.52325581395348841</v>
      </c>
      <c r="L817" s="4">
        <f>J817/L813*100</f>
        <v>0.52447552447552448</v>
      </c>
    </row>
    <row r="818" spans="1:12" ht="15" customHeight="1">
      <c r="B818" s="43" t="s">
        <v>344</v>
      </c>
      <c r="D818" s="20">
        <v>16</v>
      </c>
      <c r="E818" s="4">
        <f>D818/E813*100</f>
        <v>0.31286664059444658</v>
      </c>
      <c r="F818" s="4">
        <f>D818/F813*100</f>
        <v>0.31329547679655373</v>
      </c>
      <c r="G818" s="20">
        <v>14</v>
      </c>
      <c r="H818" s="4">
        <f>G818/H813*100</f>
        <v>0.41261420571765395</v>
      </c>
      <c r="I818" s="4">
        <f>G818/I813*100</f>
        <v>0.41297935103244837</v>
      </c>
      <c r="J818" s="20">
        <v>2</v>
      </c>
      <c r="K818" s="4">
        <f>J818/K813*100</f>
        <v>0.11627906976744186</v>
      </c>
      <c r="L818" s="4">
        <f>J818/L813*100</f>
        <v>0.11655011655011654</v>
      </c>
    </row>
    <row r="819" spans="1:12" ht="15" customHeight="1">
      <c r="B819" s="43" t="s">
        <v>345</v>
      </c>
      <c r="D819" s="20">
        <v>8</v>
      </c>
      <c r="E819" s="4">
        <f>D819/E813*100</f>
        <v>0.15643332029722329</v>
      </c>
      <c r="F819" s="4">
        <f>D819/F813*100</f>
        <v>0.15664773839827686</v>
      </c>
      <c r="G819" s="20">
        <v>7</v>
      </c>
      <c r="H819" s="4">
        <f>G819/H813*100</f>
        <v>0.20630710285882697</v>
      </c>
      <c r="I819" s="4">
        <f>G819/I813*100</f>
        <v>0.20648967551622419</v>
      </c>
      <c r="J819" s="20">
        <v>1</v>
      </c>
      <c r="K819" s="4">
        <f>J819/K813*100</f>
        <v>5.8139534883720929E-2</v>
      </c>
      <c r="L819" s="4">
        <f>J819/L813*100</f>
        <v>5.8275058275058272E-2</v>
      </c>
    </row>
    <row r="820" spans="1:12" ht="15" customHeight="1">
      <c r="B820" s="43" t="s">
        <v>263</v>
      </c>
      <c r="D820" s="20">
        <v>7</v>
      </c>
      <c r="E820" s="4">
        <f>D820/E813*100</f>
        <v>0.13687915526007038</v>
      </c>
      <c r="F820" s="4">
        <f>D820/F813*100</f>
        <v>0.13706677109849227</v>
      </c>
      <c r="G820" s="20">
        <v>6</v>
      </c>
      <c r="H820" s="4">
        <f>G820/H813*100</f>
        <v>0.17683465959328026</v>
      </c>
      <c r="I820" s="4">
        <f>G820/I813*100</f>
        <v>0.17699115044247787</v>
      </c>
      <c r="J820" s="20">
        <v>1</v>
      </c>
      <c r="K820" s="4">
        <f>J820/K813*100</f>
        <v>5.8139534883720929E-2</v>
      </c>
      <c r="L820" s="4">
        <f>J820/L813*100</f>
        <v>5.8275058275058272E-2</v>
      </c>
    </row>
    <row r="821" spans="1:12" ht="15" customHeight="1">
      <c r="B821" s="43" t="s">
        <v>258</v>
      </c>
      <c r="D821" s="20">
        <v>5</v>
      </c>
      <c r="E821" s="4">
        <f>D821/E813*100</f>
        <v>9.7770825185764576E-2</v>
      </c>
      <c r="F821" s="4">
        <f>D821/F813*100</f>
        <v>9.7904836498923037E-2</v>
      </c>
      <c r="G821" s="20">
        <v>4</v>
      </c>
      <c r="H821" s="4">
        <f>G821/H813*100</f>
        <v>0.11788977306218684</v>
      </c>
      <c r="I821" s="4">
        <f>G821/I813*100</f>
        <v>0.11799410029498525</v>
      </c>
      <c r="J821" s="20">
        <v>1</v>
      </c>
      <c r="K821" s="4">
        <f>J821/K813*100</f>
        <v>5.8139534883720929E-2</v>
      </c>
      <c r="L821" s="4">
        <f>J821/L813*100</f>
        <v>5.8275058275058272E-2</v>
      </c>
    </row>
    <row r="822" spans="1:12" ht="15" customHeight="1">
      <c r="B822" s="43" t="s">
        <v>346</v>
      </c>
      <c r="D822" s="20">
        <v>2</v>
      </c>
      <c r="E822" s="4">
        <f>D822/E813*100</f>
        <v>3.9108330074305822E-2</v>
      </c>
      <c r="F822" s="4">
        <f>D822/F813*100</f>
        <v>3.9161934599569216E-2</v>
      </c>
      <c r="G822" s="20">
        <v>1</v>
      </c>
      <c r="H822" s="4">
        <f>G822/H813*100</f>
        <v>2.9472443265546711E-2</v>
      </c>
      <c r="I822" s="4">
        <f>G822/I813*100</f>
        <v>2.9498525073746312E-2</v>
      </c>
      <c r="J822" s="20">
        <v>1</v>
      </c>
      <c r="K822" s="4">
        <f>J822/K813*100</f>
        <v>5.8139534883720929E-2</v>
      </c>
      <c r="L822" s="4">
        <f>J822/L813*100</f>
        <v>5.8275058275058272E-2</v>
      </c>
    </row>
    <row r="823" spans="1:12" ht="15" customHeight="1">
      <c r="B823" s="44" t="s">
        <v>508</v>
      </c>
      <c r="C823" s="45"/>
      <c r="D823" s="21">
        <v>7</v>
      </c>
      <c r="E823" s="5">
        <f>D823/E813*100</f>
        <v>0.13687915526007038</v>
      </c>
      <c r="F823" s="47" t="s">
        <v>819</v>
      </c>
      <c r="G823" s="21">
        <v>3</v>
      </c>
      <c r="H823" s="5">
        <f>G823/H813*100</f>
        <v>8.8417329796640132E-2</v>
      </c>
      <c r="I823" s="47" t="s">
        <v>819</v>
      </c>
      <c r="J823" s="21">
        <v>4</v>
      </c>
      <c r="K823" s="5">
        <f>J823/K813*100</f>
        <v>0.23255813953488372</v>
      </c>
      <c r="L823" s="47" t="s">
        <v>819</v>
      </c>
    </row>
    <row r="824" spans="1:12" ht="15" customHeight="1">
      <c r="B824" s="48" t="s">
        <v>1</v>
      </c>
      <c r="C824" s="33"/>
      <c r="D824" s="49">
        <f>SUM(D814:D823)</f>
        <v>5114</v>
      </c>
      <c r="E824" s="6">
        <f>IF(SUM(E814:E823)&gt;100,"－",SUM(E814:E823))</f>
        <v>100.00000000000001</v>
      </c>
      <c r="F824" s="6">
        <f>IF(SUM(F814:F823)&gt;100,"－",SUM(F814:F823))</f>
        <v>100.00000000000001</v>
      </c>
      <c r="G824" s="49">
        <f>SUM(G814:G823)</f>
        <v>3393</v>
      </c>
      <c r="H824" s="6">
        <f>IF(SUM(H814:H823)&gt;100,"－",SUM(H814:H823))</f>
        <v>100</v>
      </c>
      <c r="I824" s="6">
        <f>IF(SUM(I814:I823)&gt;100,"－",SUM(I814:I823))</f>
        <v>99.999999999999986</v>
      </c>
      <c r="J824" s="49">
        <f>SUM(J814:J823)</f>
        <v>1720</v>
      </c>
      <c r="K824" s="6">
        <f>IF(SUM(K814:K823)&gt;100,"－",SUM(K814:K823))</f>
        <v>100.00000000000001</v>
      </c>
      <c r="L824" s="6">
        <f>IF(SUM(L814:L823)&gt;100,"－",SUM(L814:L823))</f>
        <v>99.999999999999986</v>
      </c>
    </row>
    <row r="825" spans="1:12" ht="15" customHeight="1">
      <c r="B825" s="48" t="s">
        <v>549</v>
      </c>
      <c r="C825" s="33"/>
      <c r="D825" s="50">
        <v>0.15919326414724888</v>
      </c>
      <c r="E825" s="35"/>
      <c r="F825" s="35"/>
      <c r="G825" s="50">
        <v>0.187905604719764</v>
      </c>
      <c r="H825" s="35"/>
      <c r="I825" s="35"/>
      <c r="J825" s="50">
        <v>0.10256410256410256</v>
      </c>
      <c r="K825" s="35"/>
      <c r="L825" s="35"/>
    </row>
    <row r="826" spans="1:12" ht="15" customHeight="1">
      <c r="B826" s="48" t="s">
        <v>550</v>
      </c>
      <c r="C826" s="33"/>
      <c r="D826" s="50">
        <v>1.8228699551569507</v>
      </c>
      <c r="E826" s="35"/>
      <c r="F826" s="35"/>
      <c r="G826" s="50">
        <v>1.82</v>
      </c>
      <c r="H826" s="35"/>
      <c r="I826" s="35"/>
      <c r="J826" s="50">
        <v>1.8333333333333333</v>
      </c>
      <c r="K826" s="35"/>
      <c r="L826" s="35"/>
    </row>
    <row r="827" spans="1:12" ht="15" customHeight="1">
      <c r="B827" s="48" t="s">
        <v>513</v>
      </c>
      <c r="C827" s="33"/>
      <c r="D827" s="50">
        <v>29</v>
      </c>
      <c r="E827" s="35"/>
      <c r="F827" s="35"/>
      <c r="G827" s="50">
        <v>29</v>
      </c>
      <c r="H827" s="35"/>
      <c r="I827" s="35"/>
      <c r="J827" s="50">
        <v>18</v>
      </c>
      <c r="K827" s="35"/>
      <c r="L827" s="35"/>
    </row>
    <row r="828" spans="1:12" ht="13.5" customHeight="1">
      <c r="B828" s="91"/>
      <c r="C828" s="56"/>
      <c r="D828" s="34"/>
      <c r="E828" s="35"/>
      <c r="F828" s="35"/>
      <c r="G828" s="34"/>
      <c r="H828" s="35"/>
      <c r="I828" s="35"/>
      <c r="J828" s="34"/>
      <c r="K828" s="35"/>
      <c r="L828" s="35"/>
    </row>
    <row r="829" spans="1:12" ht="15" customHeight="1">
      <c r="A829" s="1" t="s">
        <v>567</v>
      </c>
      <c r="B829" s="91"/>
      <c r="C829" s="56"/>
      <c r="D829" s="56"/>
      <c r="E829" s="56"/>
      <c r="F829" s="56"/>
      <c r="G829" s="56"/>
      <c r="H829" s="57"/>
      <c r="I829" s="8"/>
      <c r="J829" s="8"/>
      <c r="L829" s="40" t="s">
        <v>469</v>
      </c>
    </row>
    <row r="830" spans="1:12" ht="12" customHeight="1">
      <c r="B830" s="41"/>
      <c r="C830" s="118"/>
      <c r="D830" s="31"/>
      <c r="E830" s="103" t="s">
        <v>5</v>
      </c>
      <c r="F830" s="33"/>
      <c r="G830" s="31"/>
      <c r="H830" s="103" t="s">
        <v>62</v>
      </c>
      <c r="I830" s="33"/>
      <c r="J830" s="31"/>
      <c r="K830" s="103" t="s">
        <v>820</v>
      </c>
      <c r="L830" s="33"/>
    </row>
    <row r="831" spans="1:12" ht="22.5" customHeight="1">
      <c r="B831" s="43"/>
      <c r="C831" s="119"/>
      <c r="D831" s="38" t="s">
        <v>2</v>
      </c>
      <c r="E831" s="38" t="s">
        <v>3</v>
      </c>
      <c r="F831" s="38" t="s">
        <v>551</v>
      </c>
      <c r="G831" s="38" t="s">
        <v>2</v>
      </c>
      <c r="H831" s="38" t="s">
        <v>3</v>
      </c>
      <c r="I831" s="38" t="s">
        <v>551</v>
      </c>
      <c r="J831" s="38" t="s">
        <v>2</v>
      </c>
      <c r="K831" s="38" t="s">
        <v>3</v>
      </c>
      <c r="L831" s="38" t="s">
        <v>551</v>
      </c>
    </row>
    <row r="832" spans="1:12" ht="12" customHeight="1">
      <c r="B832" s="44"/>
      <c r="C832" s="120"/>
      <c r="D832" s="46"/>
      <c r="E832" s="2">
        <f>D843</f>
        <v>5114</v>
      </c>
      <c r="F832" s="2">
        <f>E832-D842</f>
        <v>5052</v>
      </c>
      <c r="G832" s="46"/>
      <c r="H832" s="2">
        <f>G843</f>
        <v>3393</v>
      </c>
      <c r="I832" s="2">
        <f>H832-G842</f>
        <v>3383</v>
      </c>
      <c r="J832" s="46"/>
      <c r="K832" s="2">
        <f>J843</f>
        <v>1720</v>
      </c>
      <c r="L832" s="2">
        <f>K832-J842</f>
        <v>1668</v>
      </c>
    </row>
    <row r="833" spans="1:13" ht="15" customHeight="1">
      <c r="B833" s="43" t="s">
        <v>778</v>
      </c>
      <c r="D833" s="19">
        <v>4609</v>
      </c>
      <c r="E833" s="3">
        <f>D833/E832*100</f>
        <v>90.125146656237774</v>
      </c>
      <c r="F833" s="3">
        <f>D833/F832*100</f>
        <v>91.231195566112433</v>
      </c>
      <c r="G833" s="19">
        <v>3033</v>
      </c>
      <c r="H833" s="3">
        <f>G833/H832*100</f>
        <v>89.389920424403186</v>
      </c>
      <c r="I833" s="3">
        <f>G833/I832*100</f>
        <v>89.654153118533841</v>
      </c>
      <c r="J833" s="19">
        <v>1575</v>
      </c>
      <c r="K833" s="3">
        <f>J833/K832*100</f>
        <v>91.569767441860463</v>
      </c>
      <c r="L833" s="3">
        <f>J833/L832*100</f>
        <v>94.42446043165468</v>
      </c>
    </row>
    <row r="834" spans="1:13" ht="15" customHeight="1">
      <c r="B834" s="43" t="s">
        <v>341</v>
      </c>
      <c r="D834" s="20">
        <v>261</v>
      </c>
      <c r="E834" s="4">
        <f>D834/E832*100</f>
        <v>5.10363707469691</v>
      </c>
      <c r="F834" s="4">
        <f>D834/F832*100</f>
        <v>5.1662707838479811</v>
      </c>
      <c r="G834" s="20">
        <v>215</v>
      </c>
      <c r="H834" s="4">
        <f>G834/H832*100</f>
        <v>6.3365753020925437</v>
      </c>
      <c r="I834" s="4">
        <f>G834/I832*100</f>
        <v>6.3553059414720652</v>
      </c>
      <c r="J834" s="20">
        <v>46</v>
      </c>
      <c r="K834" s="4">
        <f>J834/K832*100</f>
        <v>2.6744186046511627</v>
      </c>
      <c r="L834" s="4">
        <f>J834/L832*100</f>
        <v>2.7577937649880093</v>
      </c>
    </row>
    <row r="835" spans="1:13" ht="15" customHeight="1">
      <c r="B835" s="43" t="s">
        <v>342</v>
      </c>
      <c r="D835" s="20">
        <v>88</v>
      </c>
      <c r="E835" s="4">
        <f>D835/E832*100</f>
        <v>1.7207665232694564</v>
      </c>
      <c r="F835" s="4">
        <f>D835/F832*100</f>
        <v>1.741884402216944</v>
      </c>
      <c r="G835" s="20">
        <v>65</v>
      </c>
      <c r="H835" s="4">
        <f>G835/H832*100</f>
        <v>1.9157088122605364</v>
      </c>
      <c r="I835" s="4">
        <f>G835/I832*100</f>
        <v>1.9213715637008573</v>
      </c>
      <c r="J835" s="20">
        <v>23</v>
      </c>
      <c r="K835" s="4">
        <f>J835/K832*100</f>
        <v>1.3372093023255813</v>
      </c>
      <c r="L835" s="4">
        <f>J835/L832*100</f>
        <v>1.3788968824940047</v>
      </c>
    </row>
    <row r="836" spans="1:13" ht="15" customHeight="1">
      <c r="B836" s="43" t="s">
        <v>343</v>
      </c>
      <c r="D836" s="20">
        <v>34</v>
      </c>
      <c r="E836" s="4">
        <f>D836/E832*100</f>
        <v>0.66484161126319907</v>
      </c>
      <c r="F836" s="4">
        <f>D836/F832*100</f>
        <v>0.67300079176563732</v>
      </c>
      <c r="G836" s="20">
        <v>28</v>
      </c>
      <c r="H836" s="4">
        <f>G836/H832*100</f>
        <v>0.8252284114353079</v>
      </c>
      <c r="I836" s="4">
        <f>G836/I832*100</f>
        <v>0.82766775051729236</v>
      </c>
      <c r="J836" s="20">
        <v>6</v>
      </c>
      <c r="K836" s="4">
        <f>J836/K832*100</f>
        <v>0.34883720930232559</v>
      </c>
      <c r="L836" s="4">
        <f>J836/L832*100</f>
        <v>0.35971223021582738</v>
      </c>
    </row>
    <row r="837" spans="1:13" ht="15" customHeight="1">
      <c r="B837" s="43" t="s">
        <v>344</v>
      </c>
      <c r="D837" s="20">
        <v>12</v>
      </c>
      <c r="E837" s="4">
        <f>D837/E832*100</f>
        <v>0.23464998044583496</v>
      </c>
      <c r="F837" s="4">
        <f>D837/F832*100</f>
        <v>0.23752969121140144</v>
      </c>
      <c r="G837" s="20">
        <v>12</v>
      </c>
      <c r="H837" s="4">
        <f>G837/H832*100</f>
        <v>0.35366931918656053</v>
      </c>
      <c r="I837" s="4">
        <f>G837/I832*100</f>
        <v>0.35471475022169674</v>
      </c>
      <c r="J837" s="20">
        <v>0</v>
      </c>
      <c r="K837" s="4">
        <f>J837/K832*100</f>
        <v>0</v>
      </c>
      <c r="L837" s="4">
        <f>J837/L832*100</f>
        <v>0</v>
      </c>
    </row>
    <row r="838" spans="1:13" ht="15" customHeight="1">
      <c r="B838" s="43" t="s">
        <v>345</v>
      </c>
      <c r="D838" s="20">
        <v>18</v>
      </c>
      <c r="E838" s="4">
        <f>D838/E832*100</f>
        <v>0.35197497066875244</v>
      </c>
      <c r="F838" s="4">
        <f>D838/F832*100</f>
        <v>0.35629453681710216</v>
      </c>
      <c r="G838" s="20">
        <v>12</v>
      </c>
      <c r="H838" s="4">
        <f>G838/H832*100</f>
        <v>0.35366931918656053</v>
      </c>
      <c r="I838" s="4">
        <f>G838/I832*100</f>
        <v>0.35471475022169674</v>
      </c>
      <c r="J838" s="20">
        <v>6</v>
      </c>
      <c r="K838" s="4">
        <f>J838/K832*100</f>
        <v>0.34883720930232559</v>
      </c>
      <c r="L838" s="4">
        <f>J838/L832*100</f>
        <v>0.35971223021582738</v>
      </c>
    </row>
    <row r="839" spans="1:13" ht="15" customHeight="1">
      <c r="B839" s="43" t="s">
        <v>263</v>
      </c>
      <c r="D839" s="20">
        <v>19</v>
      </c>
      <c r="E839" s="4">
        <f>D839/E832*100</f>
        <v>0.37152913570590534</v>
      </c>
      <c r="F839" s="4">
        <f>D839/F832*100</f>
        <v>0.3760886777513856</v>
      </c>
      <c r="G839" s="20">
        <v>11</v>
      </c>
      <c r="H839" s="4">
        <f>G839/H832*100</f>
        <v>0.32419687592101382</v>
      </c>
      <c r="I839" s="4">
        <f>G839/I832*100</f>
        <v>0.32515518770322199</v>
      </c>
      <c r="J839" s="20">
        <v>8</v>
      </c>
      <c r="K839" s="4">
        <f>J839/K832*100</f>
        <v>0.46511627906976744</v>
      </c>
      <c r="L839" s="4">
        <f>J839/L832*100</f>
        <v>0.47961630695443641</v>
      </c>
    </row>
    <row r="840" spans="1:13" ht="15" customHeight="1">
      <c r="B840" s="43" t="s">
        <v>258</v>
      </c>
      <c r="D840" s="20">
        <v>5</v>
      </c>
      <c r="E840" s="4">
        <f>D840/E832*100</f>
        <v>9.7770825185764576E-2</v>
      </c>
      <c r="F840" s="4">
        <f>D840/F832*100</f>
        <v>9.8970704671417248E-2</v>
      </c>
      <c r="G840" s="20">
        <v>4</v>
      </c>
      <c r="H840" s="4">
        <f>G840/H832*100</f>
        <v>0.11788977306218684</v>
      </c>
      <c r="I840" s="4">
        <f>G840/I832*100</f>
        <v>0.11823825007389892</v>
      </c>
      <c r="J840" s="20">
        <v>1</v>
      </c>
      <c r="K840" s="4">
        <f>J840/K832*100</f>
        <v>5.8139534883720929E-2</v>
      </c>
      <c r="L840" s="4">
        <f>J840/L832*100</f>
        <v>5.9952038369304551E-2</v>
      </c>
    </row>
    <row r="841" spans="1:13" ht="15" customHeight="1">
      <c r="B841" s="43" t="s">
        <v>346</v>
      </c>
      <c r="D841" s="20">
        <v>6</v>
      </c>
      <c r="E841" s="4">
        <f>D841/E832*100</f>
        <v>0.11732499022291748</v>
      </c>
      <c r="F841" s="4">
        <f>D841/F832*100</f>
        <v>0.11876484560570072</v>
      </c>
      <c r="G841" s="20">
        <v>3</v>
      </c>
      <c r="H841" s="4">
        <f>G841/H832*100</f>
        <v>8.8417329796640132E-2</v>
      </c>
      <c r="I841" s="4">
        <f>G841/I832*100</f>
        <v>8.8678687555424185E-2</v>
      </c>
      <c r="J841" s="20">
        <v>3</v>
      </c>
      <c r="K841" s="4">
        <f>J841/K832*100</f>
        <v>0.1744186046511628</v>
      </c>
      <c r="L841" s="4">
        <f>J841/L832*100</f>
        <v>0.17985611510791369</v>
      </c>
    </row>
    <row r="842" spans="1:13" ht="15" customHeight="1">
      <c r="B842" s="44" t="s">
        <v>484</v>
      </c>
      <c r="C842" s="45"/>
      <c r="D842" s="21">
        <v>62</v>
      </c>
      <c r="E842" s="5">
        <f>D842/E832*100</f>
        <v>1.2123582323034807</v>
      </c>
      <c r="F842" s="47" t="s">
        <v>819</v>
      </c>
      <c r="G842" s="21">
        <v>10</v>
      </c>
      <c r="H842" s="5">
        <f>G842/H832*100</f>
        <v>0.29472443265546711</v>
      </c>
      <c r="I842" s="47" t="s">
        <v>819</v>
      </c>
      <c r="J842" s="21">
        <v>52</v>
      </c>
      <c r="K842" s="5">
        <f>J842/K832*100</f>
        <v>3.0232558139534884</v>
      </c>
      <c r="L842" s="47" t="s">
        <v>819</v>
      </c>
    </row>
    <row r="843" spans="1:13" ht="15" customHeight="1">
      <c r="B843" s="48" t="s">
        <v>1</v>
      </c>
      <c r="C843" s="33"/>
      <c r="D843" s="49">
        <f>SUM(D833:D842)</f>
        <v>5114</v>
      </c>
      <c r="E843" s="6">
        <f>IF(SUM(E833:E842)&gt;100,"－",SUM(E833:E842))</f>
        <v>99.999999999999986</v>
      </c>
      <c r="F843" s="6">
        <f>IF(SUM(F833:F842)&gt;100,"－",SUM(F833:F842))</f>
        <v>99.999999999999986</v>
      </c>
      <c r="G843" s="49">
        <f>SUM(G833:G842)</f>
        <v>3393</v>
      </c>
      <c r="H843" s="6">
        <f>IF(SUM(H833:H842)&gt;100,"－",SUM(H833:H842))</f>
        <v>100.00000000000001</v>
      </c>
      <c r="I843" s="6">
        <f>IF(SUM(I833:I842)&gt;100,"－",SUM(I833:I842))</f>
        <v>100.00000000000001</v>
      </c>
      <c r="J843" s="49">
        <f>SUM(J833:J842)</f>
        <v>1720</v>
      </c>
      <c r="K843" s="6">
        <f>IF(SUM(K833:K842)&gt;100,"－",SUM(K833:K842))</f>
        <v>100</v>
      </c>
      <c r="L843" s="6">
        <f>IF(SUM(L833:L842)&gt;100,"－",SUM(L833:L842))</f>
        <v>100.00000000000001</v>
      </c>
    </row>
    <row r="844" spans="1:13" ht="15" customHeight="1">
      <c r="B844" s="48" t="s">
        <v>549</v>
      </c>
      <c r="C844" s="33"/>
      <c r="D844" s="50">
        <v>0.21124774031059212</v>
      </c>
      <c r="E844" s="35"/>
      <c r="F844" s="35"/>
      <c r="G844" s="50">
        <v>0.22994465514152709</v>
      </c>
      <c r="H844" s="35"/>
      <c r="I844" s="35"/>
      <c r="J844" s="50">
        <v>0.17345372644204146</v>
      </c>
      <c r="K844" s="35"/>
      <c r="L844" s="35"/>
    </row>
    <row r="845" spans="1:13" ht="15" customHeight="1">
      <c r="B845" s="48" t="s">
        <v>550</v>
      </c>
      <c r="C845" s="33"/>
      <c r="D845" s="50">
        <v>2.4090825825036375</v>
      </c>
      <c r="E845" s="35"/>
      <c r="F845" s="35"/>
      <c r="G845" s="50">
        <v>2.2225793381251036</v>
      </c>
      <c r="H845" s="35"/>
      <c r="I845" s="35"/>
      <c r="J845" s="50">
        <v>3.1109765129604856</v>
      </c>
      <c r="K845" s="35"/>
      <c r="L845" s="35"/>
    </row>
    <row r="846" spans="1:13" ht="15" customHeight="1">
      <c r="B846" s="48" t="s">
        <v>513</v>
      </c>
      <c r="C846" s="33"/>
      <c r="D846" s="50">
        <v>22.916666666666664</v>
      </c>
      <c r="E846" s="35"/>
      <c r="F846" s="35"/>
      <c r="G846" s="50">
        <v>18.918918918918919</v>
      </c>
      <c r="H846" s="35"/>
      <c r="I846" s="35"/>
      <c r="J846" s="50">
        <v>22.916666666666664</v>
      </c>
      <c r="K846" s="35"/>
      <c r="L846" s="35"/>
    </row>
    <row r="847" spans="1:13" ht="15" customHeight="1">
      <c r="B847" s="91"/>
      <c r="C847" s="70"/>
      <c r="D847" s="67"/>
      <c r="E847" s="15"/>
      <c r="F847" s="15"/>
      <c r="G847" s="15"/>
      <c r="H847" s="15"/>
      <c r="I847" s="15"/>
      <c r="J847" s="15"/>
      <c r="K847" s="15"/>
      <c r="L847" s="15"/>
      <c r="M847" s="55"/>
    </row>
    <row r="848" spans="1:13" ht="15" customHeight="1">
      <c r="A848" s="108" t="s">
        <v>482</v>
      </c>
      <c r="B848" s="24"/>
    </row>
    <row r="849" spans="1:12" ht="12" customHeight="1">
      <c r="A849" s="1" t="s">
        <v>568</v>
      </c>
      <c r="B849" s="91"/>
      <c r="C849" s="56"/>
      <c r="D849" s="56"/>
      <c r="E849" s="56"/>
      <c r="F849" s="56"/>
      <c r="G849" s="56"/>
      <c r="H849" s="57"/>
      <c r="I849" s="8"/>
      <c r="J849" s="8"/>
      <c r="L849" s="55"/>
    </row>
    <row r="850" spans="1:12" ht="13.5" customHeight="1">
      <c r="B850" s="41"/>
      <c r="C850" s="118"/>
      <c r="D850" s="31"/>
      <c r="E850" s="103" t="s">
        <v>5</v>
      </c>
      <c r="F850" s="33"/>
      <c r="G850" s="31"/>
      <c r="H850" s="103" t="s">
        <v>62</v>
      </c>
      <c r="I850" s="33"/>
      <c r="J850" s="31"/>
      <c r="K850" s="103" t="s">
        <v>820</v>
      </c>
      <c r="L850" s="33"/>
    </row>
    <row r="851" spans="1:12" ht="12" customHeight="1">
      <c r="B851" s="43"/>
      <c r="C851" s="119"/>
      <c r="D851" s="38" t="s">
        <v>2</v>
      </c>
      <c r="E851" s="38" t="s">
        <v>3</v>
      </c>
      <c r="F851" s="38" t="s">
        <v>551</v>
      </c>
      <c r="G851" s="38" t="s">
        <v>2</v>
      </c>
      <c r="H851" s="38" t="s">
        <v>3</v>
      </c>
      <c r="I851" s="38" t="s">
        <v>551</v>
      </c>
      <c r="J851" s="38" t="s">
        <v>2</v>
      </c>
      <c r="K851" s="38" t="s">
        <v>3</v>
      </c>
      <c r="L851" s="38" t="s">
        <v>551</v>
      </c>
    </row>
    <row r="852" spans="1:12" ht="15" customHeight="1">
      <c r="B852" s="44"/>
      <c r="C852" s="120"/>
      <c r="D852" s="46"/>
      <c r="E852" s="2">
        <f>D863</f>
        <v>3778</v>
      </c>
      <c r="F852" s="2">
        <f>E852-D862</f>
        <v>3634</v>
      </c>
      <c r="G852" s="46"/>
      <c r="H852" s="2">
        <f>G863</f>
        <v>2445</v>
      </c>
      <c r="I852" s="2">
        <f>H852-G862</f>
        <v>2357</v>
      </c>
      <c r="J852" s="46"/>
      <c r="K852" s="2">
        <f>J863</f>
        <v>1332</v>
      </c>
      <c r="L852" s="2">
        <f>K852-J862</f>
        <v>1276</v>
      </c>
    </row>
    <row r="853" spans="1:12" ht="15" customHeight="1">
      <c r="B853" s="43" t="s">
        <v>778</v>
      </c>
      <c r="D853" s="19">
        <v>1010</v>
      </c>
      <c r="E853" s="3">
        <f>D853/E852*100</f>
        <v>26.733721545791422</v>
      </c>
      <c r="F853" s="3">
        <f>D853/F852*100</f>
        <v>27.793065492570168</v>
      </c>
      <c r="G853" s="19">
        <v>589</v>
      </c>
      <c r="H853" s="3">
        <f>G853/H852*100</f>
        <v>24.08997955010225</v>
      </c>
      <c r="I853" s="3">
        <f>G853/I852*100</f>
        <v>24.989393296563428</v>
      </c>
      <c r="J853" s="19">
        <v>421</v>
      </c>
      <c r="K853" s="3">
        <f>J853/K852*100</f>
        <v>31.606606606606608</v>
      </c>
      <c r="L853" s="3">
        <f>J853/L852*100</f>
        <v>32.993730407523508</v>
      </c>
    </row>
    <row r="854" spans="1:12" ht="15" customHeight="1">
      <c r="B854" s="43" t="s">
        <v>341</v>
      </c>
      <c r="D854" s="20">
        <v>736</v>
      </c>
      <c r="E854" s="4">
        <f>D854/E852*100</f>
        <v>19.481206987824244</v>
      </c>
      <c r="F854" s="4">
        <f>D854/F852*100</f>
        <v>20.253164556962027</v>
      </c>
      <c r="G854" s="20">
        <v>409</v>
      </c>
      <c r="H854" s="4">
        <f>G854/H852*100</f>
        <v>16.7280163599182</v>
      </c>
      <c r="I854" s="4">
        <f>G854/I852*100</f>
        <v>17.352566822231648</v>
      </c>
      <c r="J854" s="20">
        <v>327</v>
      </c>
      <c r="K854" s="4">
        <f>J854/K852*100</f>
        <v>24.54954954954955</v>
      </c>
      <c r="L854" s="4">
        <f>J854/L852*100</f>
        <v>25.626959247648902</v>
      </c>
    </row>
    <row r="855" spans="1:12" ht="15" customHeight="1">
      <c r="B855" s="43" t="s">
        <v>342</v>
      </c>
      <c r="D855" s="20">
        <v>335</v>
      </c>
      <c r="E855" s="4">
        <f>D855/E852*100</f>
        <v>8.8671254632080458</v>
      </c>
      <c r="F855" s="4">
        <f>D855/F852*100</f>
        <v>9.2184920198128779</v>
      </c>
      <c r="G855" s="20">
        <v>215</v>
      </c>
      <c r="H855" s="4">
        <f>G855/H852*100</f>
        <v>8.7934560327198366</v>
      </c>
      <c r="I855" s="4">
        <f>G855/I852*100</f>
        <v>9.1217649554518463</v>
      </c>
      <c r="J855" s="20">
        <v>120</v>
      </c>
      <c r="K855" s="4">
        <f>J855/K852*100</f>
        <v>9.0090090090090094</v>
      </c>
      <c r="L855" s="4">
        <f>J855/L852*100</f>
        <v>9.4043887147335425</v>
      </c>
    </row>
    <row r="856" spans="1:12" ht="15" customHeight="1">
      <c r="B856" s="43" t="s">
        <v>343</v>
      </c>
      <c r="D856" s="20">
        <v>285</v>
      </c>
      <c r="E856" s="4">
        <f>D856/E852*100</f>
        <v>7.5436739015352039</v>
      </c>
      <c r="F856" s="4">
        <f>D856/F852*100</f>
        <v>7.8425976884975244</v>
      </c>
      <c r="G856" s="20">
        <v>173</v>
      </c>
      <c r="H856" s="4">
        <f>G856/H852*100</f>
        <v>7.075664621676891</v>
      </c>
      <c r="I856" s="4">
        <f>G856/I852*100</f>
        <v>7.3398387781077643</v>
      </c>
      <c r="J856" s="20">
        <v>112</v>
      </c>
      <c r="K856" s="4">
        <f>J856/K852*100</f>
        <v>8.408408408408409</v>
      </c>
      <c r="L856" s="4">
        <f>J856/L852*100</f>
        <v>8.7774294670846391</v>
      </c>
    </row>
    <row r="857" spans="1:12" ht="15" customHeight="1">
      <c r="B857" s="43" t="s">
        <v>344</v>
      </c>
      <c r="D857" s="20">
        <v>236</v>
      </c>
      <c r="E857" s="4">
        <f>D857/E852*100</f>
        <v>6.2466913710958183</v>
      </c>
      <c r="F857" s="4">
        <f>D857/F852*100</f>
        <v>6.4942212438084752</v>
      </c>
      <c r="G857" s="20">
        <v>156</v>
      </c>
      <c r="H857" s="4">
        <f>G857/H852*100</f>
        <v>6.3803680981595097</v>
      </c>
      <c r="I857" s="4">
        <f>G857/I852*100</f>
        <v>6.6185829444208739</v>
      </c>
      <c r="J857" s="20">
        <v>80</v>
      </c>
      <c r="K857" s="4">
        <f>J857/K852*100</f>
        <v>6.0060060060060056</v>
      </c>
      <c r="L857" s="4">
        <f>J857/L852*100</f>
        <v>6.2695924764890272</v>
      </c>
    </row>
    <row r="858" spans="1:12" ht="15" customHeight="1">
      <c r="B858" s="43" t="s">
        <v>345</v>
      </c>
      <c r="D858" s="20">
        <v>213</v>
      </c>
      <c r="E858" s="4">
        <f>D858/E852*100</f>
        <v>5.63790365272631</v>
      </c>
      <c r="F858" s="4">
        <f>D858/F852*100</f>
        <v>5.8613098514034121</v>
      </c>
      <c r="G858" s="20">
        <v>159</v>
      </c>
      <c r="H858" s="4">
        <f>G858/H852*100</f>
        <v>6.5030674846625764</v>
      </c>
      <c r="I858" s="4">
        <f>G858/I852*100</f>
        <v>6.745863385659737</v>
      </c>
      <c r="J858" s="20">
        <v>54</v>
      </c>
      <c r="K858" s="4">
        <f>J858/K852*100</f>
        <v>4.0540540540540544</v>
      </c>
      <c r="L858" s="4">
        <f>J858/L852*100</f>
        <v>4.2319749216300941</v>
      </c>
    </row>
    <row r="859" spans="1:12" ht="15" customHeight="1">
      <c r="B859" s="43" t="s">
        <v>263</v>
      </c>
      <c r="D859" s="20">
        <v>413</v>
      </c>
      <c r="E859" s="4">
        <f>D859/E852*100</f>
        <v>10.931709899417681</v>
      </c>
      <c r="F859" s="4">
        <f>D859/F852*100</f>
        <v>11.364887176664833</v>
      </c>
      <c r="G859" s="20">
        <v>313</v>
      </c>
      <c r="H859" s="4">
        <f>G859/H852*100</f>
        <v>12.80163599182004</v>
      </c>
      <c r="I859" s="4">
        <f>G859/I852*100</f>
        <v>13.279592702588037</v>
      </c>
      <c r="J859" s="20">
        <v>100</v>
      </c>
      <c r="K859" s="4">
        <f>J859/K852*100</f>
        <v>7.5075075075075075</v>
      </c>
      <c r="L859" s="4">
        <f>J859/L852*100</f>
        <v>7.8369905956112857</v>
      </c>
    </row>
    <row r="860" spans="1:12" ht="15" customHeight="1">
      <c r="B860" s="43" t="s">
        <v>258</v>
      </c>
      <c r="D860" s="20">
        <v>215</v>
      </c>
      <c r="E860" s="4">
        <f>D860/E852*100</f>
        <v>5.6908417151932245</v>
      </c>
      <c r="F860" s="4">
        <f>D860/F852*100</f>
        <v>5.9163456246560262</v>
      </c>
      <c r="G860" s="20">
        <v>179</v>
      </c>
      <c r="H860" s="4">
        <f>G860/H852*100</f>
        <v>7.3210633946830264</v>
      </c>
      <c r="I860" s="4">
        <f>G860/I852*100</f>
        <v>7.5943996605854895</v>
      </c>
      <c r="J860" s="20">
        <v>36</v>
      </c>
      <c r="K860" s="4">
        <f>J860/K852*100</f>
        <v>2.7027027027027026</v>
      </c>
      <c r="L860" s="4">
        <f>J860/L852*100</f>
        <v>2.8213166144200628</v>
      </c>
    </row>
    <row r="861" spans="1:12" ht="15" customHeight="1">
      <c r="B861" s="43" t="s">
        <v>346</v>
      </c>
      <c r="D861" s="20">
        <v>191</v>
      </c>
      <c r="E861" s="4">
        <f>D861/E852*100</f>
        <v>5.0555849655902598</v>
      </c>
      <c r="F861" s="4">
        <f>D861/F852*100</f>
        <v>5.255916345624656</v>
      </c>
      <c r="G861" s="20">
        <v>164</v>
      </c>
      <c r="H861" s="4">
        <f>G861/H852*100</f>
        <v>6.7075664621676898</v>
      </c>
      <c r="I861" s="4">
        <f>G861/I852*100</f>
        <v>6.9579974543911751</v>
      </c>
      <c r="J861" s="20">
        <v>26</v>
      </c>
      <c r="K861" s="4">
        <f>J861/K852*100</f>
        <v>1.9519519519519519</v>
      </c>
      <c r="L861" s="4">
        <f>J861/L852*100</f>
        <v>2.0376175548589339</v>
      </c>
    </row>
    <row r="862" spans="1:12" ht="15" customHeight="1">
      <c r="B862" s="44" t="s">
        <v>508</v>
      </c>
      <c r="C862" s="45"/>
      <c r="D862" s="21">
        <v>144</v>
      </c>
      <c r="E862" s="5">
        <f>D862/E852*100</f>
        <v>3.8115404976177873</v>
      </c>
      <c r="F862" s="47" t="s">
        <v>819</v>
      </c>
      <c r="G862" s="21">
        <v>88</v>
      </c>
      <c r="H862" s="5">
        <f>G862/H852*100</f>
        <v>3.5991820040899798</v>
      </c>
      <c r="I862" s="47" t="s">
        <v>819</v>
      </c>
      <c r="J862" s="21">
        <v>56</v>
      </c>
      <c r="K862" s="5">
        <f>J862/K852*100</f>
        <v>4.2042042042042045</v>
      </c>
      <c r="L862" s="47" t="s">
        <v>819</v>
      </c>
    </row>
    <row r="863" spans="1:12" ht="15" customHeight="1">
      <c r="B863" s="48" t="s">
        <v>1</v>
      </c>
      <c r="C863" s="33"/>
      <c r="D863" s="49">
        <f>SUM(D853:D862)</f>
        <v>3778</v>
      </c>
      <c r="E863" s="6">
        <f>IF(SUM(E853:E862)&gt;100,"－",SUM(E853:E862))</f>
        <v>100</v>
      </c>
      <c r="F863" s="6">
        <f>IF(SUM(F853:F862)&gt;100,"－",SUM(F853:F862))</f>
        <v>100</v>
      </c>
      <c r="G863" s="49">
        <f>SUM(G853:G862)</f>
        <v>2445</v>
      </c>
      <c r="H863" s="6">
        <f>IF(SUM(H853:H862)&gt;100,"－",SUM(H853:H862))</f>
        <v>100</v>
      </c>
      <c r="I863" s="6">
        <f>IF(SUM(I853:I862)&gt;100,"－",SUM(I853:I862))</f>
        <v>99.999999999999986</v>
      </c>
      <c r="J863" s="49">
        <f>SUM(J853:J862)</f>
        <v>1332</v>
      </c>
      <c r="K863" s="6">
        <f>IF(SUM(K853:K862)&gt;100,"－",SUM(K853:K862))</f>
        <v>100</v>
      </c>
      <c r="L863" s="6">
        <f>IF(SUM(L853:L862)&gt;100,"－",SUM(L853:L862))</f>
        <v>100</v>
      </c>
    </row>
    <row r="864" spans="1:12" ht="15" customHeight="1">
      <c r="B864" s="48" t="s">
        <v>549</v>
      </c>
      <c r="C864" s="33"/>
      <c r="D864" s="50">
        <v>3.9559713813979087</v>
      </c>
      <c r="E864" s="35"/>
      <c r="F864" s="35"/>
      <c r="G864" s="50">
        <v>4.7204072974119642</v>
      </c>
      <c r="H864" s="35"/>
      <c r="I864" s="35"/>
      <c r="J864" s="50">
        <v>2.5336990595611284</v>
      </c>
      <c r="K864" s="35"/>
      <c r="L864" s="35"/>
    </row>
    <row r="865" spans="1:12" ht="15" customHeight="1">
      <c r="B865" s="48" t="s">
        <v>550</v>
      </c>
      <c r="C865" s="33"/>
      <c r="D865" s="50">
        <v>5.4786585365853657</v>
      </c>
      <c r="E865" s="35"/>
      <c r="F865" s="35"/>
      <c r="G865" s="50">
        <v>6.2929864253393664</v>
      </c>
      <c r="H865" s="35"/>
      <c r="I865" s="35"/>
      <c r="J865" s="50">
        <v>3.7812865497076023</v>
      </c>
      <c r="K865" s="35"/>
      <c r="L865" s="35"/>
    </row>
    <row r="866" spans="1:12" ht="15" customHeight="1">
      <c r="B866" s="48" t="s">
        <v>513</v>
      </c>
      <c r="C866" s="33"/>
      <c r="D866" s="50">
        <v>96</v>
      </c>
      <c r="E866" s="35"/>
      <c r="F866" s="35"/>
      <c r="G866" s="50">
        <v>96</v>
      </c>
      <c r="H866" s="35"/>
      <c r="I866" s="35"/>
      <c r="J866" s="50">
        <v>84</v>
      </c>
      <c r="K866" s="35"/>
      <c r="L866" s="35"/>
    </row>
    <row r="867" spans="1:12" ht="13.5" customHeight="1">
      <c r="B867" s="91"/>
      <c r="C867" s="56"/>
      <c r="D867" s="34"/>
      <c r="E867" s="35"/>
      <c r="F867" s="35"/>
      <c r="G867" s="34"/>
      <c r="H867" s="35"/>
      <c r="I867" s="35"/>
      <c r="J867" s="34"/>
      <c r="K867" s="35"/>
      <c r="L867" s="35"/>
    </row>
    <row r="868" spans="1:12" ht="15" customHeight="1">
      <c r="A868" s="1" t="s">
        <v>568</v>
      </c>
      <c r="B868" s="91"/>
      <c r="C868" s="56"/>
      <c r="D868" s="56"/>
      <c r="E868" s="56"/>
      <c r="F868" s="56"/>
      <c r="G868" s="56"/>
      <c r="H868" s="57"/>
      <c r="I868" s="8"/>
      <c r="J868" s="8"/>
      <c r="L868" s="40" t="s">
        <v>469</v>
      </c>
    </row>
    <row r="869" spans="1:12" ht="12" customHeight="1">
      <c r="B869" s="41"/>
      <c r="C869" s="118"/>
      <c r="D869" s="31"/>
      <c r="E869" s="103" t="s">
        <v>5</v>
      </c>
      <c r="F869" s="33"/>
      <c r="G869" s="31"/>
      <c r="H869" s="103" t="s">
        <v>62</v>
      </c>
      <c r="I869" s="33"/>
      <c r="J869" s="31"/>
      <c r="K869" s="103" t="s">
        <v>820</v>
      </c>
      <c r="L869" s="33"/>
    </row>
    <row r="870" spans="1:12" ht="27.75" customHeight="1">
      <c r="B870" s="43"/>
      <c r="C870" s="119"/>
      <c r="D870" s="38" t="s">
        <v>2</v>
      </c>
      <c r="E870" s="38" t="s">
        <v>3</v>
      </c>
      <c r="F870" s="38" t="s">
        <v>551</v>
      </c>
      <c r="G870" s="38" t="s">
        <v>2</v>
      </c>
      <c r="H870" s="38" t="s">
        <v>3</v>
      </c>
      <c r="I870" s="38" t="s">
        <v>551</v>
      </c>
      <c r="J870" s="38" t="s">
        <v>2</v>
      </c>
      <c r="K870" s="38" t="s">
        <v>3</v>
      </c>
      <c r="L870" s="38" t="s">
        <v>551</v>
      </c>
    </row>
    <row r="871" spans="1:12" ht="12" customHeight="1">
      <c r="B871" s="44"/>
      <c r="C871" s="120"/>
      <c r="D871" s="46"/>
      <c r="E871" s="2">
        <f>D882</f>
        <v>3778</v>
      </c>
      <c r="F871" s="2">
        <f>E871-D881</f>
        <v>3589</v>
      </c>
      <c r="G871" s="46"/>
      <c r="H871" s="2">
        <f>G882</f>
        <v>2445</v>
      </c>
      <c r="I871" s="2">
        <f>H871-G881</f>
        <v>2352</v>
      </c>
      <c r="J871" s="46"/>
      <c r="K871" s="2">
        <f>J882</f>
        <v>1332</v>
      </c>
      <c r="L871" s="2">
        <f>K871-J881</f>
        <v>1236</v>
      </c>
    </row>
    <row r="872" spans="1:12" ht="15" customHeight="1">
      <c r="B872" s="43" t="s">
        <v>778</v>
      </c>
      <c r="D872" s="19">
        <v>997</v>
      </c>
      <c r="E872" s="3">
        <f>D872/E871*100</f>
        <v>26.389624139756485</v>
      </c>
      <c r="F872" s="3">
        <f>D872/F871*100</f>
        <v>27.779325717470048</v>
      </c>
      <c r="G872" s="19">
        <v>589</v>
      </c>
      <c r="H872" s="3">
        <f>G872/H871*100</f>
        <v>24.08997955010225</v>
      </c>
      <c r="I872" s="3">
        <f>G872/I871*100</f>
        <v>25.042517006802722</v>
      </c>
      <c r="J872" s="19">
        <v>408</v>
      </c>
      <c r="K872" s="3">
        <f>J872/K871*100</f>
        <v>30.630630630630627</v>
      </c>
      <c r="L872" s="3">
        <f>J872/L871*100</f>
        <v>33.009708737864081</v>
      </c>
    </row>
    <row r="873" spans="1:12" ht="15" customHeight="1">
      <c r="B873" s="43" t="s">
        <v>341</v>
      </c>
      <c r="D873" s="20">
        <v>436</v>
      </c>
      <c r="E873" s="4">
        <f>D873/E871*100</f>
        <v>11.540497617787189</v>
      </c>
      <c r="F873" s="4">
        <f>D873/F871*100</f>
        <v>12.148230704931736</v>
      </c>
      <c r="G873" s="20">
        <v>247</v>
      </c>
      <c r="H873" s="4">
        <f>G873/H871*100</f>
        <v>10.102249488752555</v>
      </c>
      <c r="I873" s="4">
        <f>G873/I871*100</f>
        <v>10.50170068027211</v>
      </c>
      <c r="J873" s="20">
        <v>189</v>
      </c>
      <c r="K873" s="4">
        <f>J873/K871*100</f>
        <v>14.189189189189189</v>
      </c>
      <c r="L873" s="4">
        <f>J873/L871*100</f>
        <v>15.291262135922329</v>
      </c>
    </row>
    <row r="874" spans="1:12" ht="15" customHeight="1">
      <c r="B874" s="43" t="s">
        <v>342</v>
      </c>
      <c r="D874" s="20">
        <v>344</v>
      </c>
      <c r="E874" s="4">
        <f>D874/E871*100</f>
        <v>9.1053467443091574</v>
      </c>
      <c r="F874" s="4">
        <f>D874/F871*100</f>
        <v>9.5848425745332957</v>
      </c>
      <c r="G874" s="20">
        <v>194</v>
      </c>
      <c r="H874" s="4">
        <f>G874/H871*100</f>
        <v>7.9345603271983647</v>
      </c>
      <c r="I874" s="4">
        <f>G874/I871*100</f>
        <v>8.2482993197278898</v>
      </c>
      <c r="J874" s="20">
        <v>150</v>
      </c>
      <c r="K874" s="4">
        <f>J874/K871*100</f>
        <v>11.261261261261261</v>
      </c>
      <c r="L874" s="4">
        <f>J874/L871*100</f>
        <v>12.135922330097088</v>
      </c>
    </row>
    <row r="875" spans="1:12" ht="15" customHeight="1">
      <c r="B875" s="43" t="s">
        <v>343</v>
      </c>
      <c r="D875" s="20">
        <v>276</v>
      </c>
      <c r="E875" s="4">
        <f>D875/E871*100</f>
        <v>7.3054526204340924</v>
      </c>
      <c r="F875" s="4">
        <f>D875/F871*100</f>
        <v>7.6901643911953181</v>
      </c>
      <c r="G875" s="20">
        <v>181</v>
      </c>
      <c r="H875" s="4">
        <f>G875/H871*100</f>
        <v>7.4028629856850712</v>
      </c>
      <c r="I875" s="4">
        <f>G875/I871*100</f>
        <v>7.6955782312925169</v>
      </c>
      <c r="J875" s="20">
        <v>95</v>
      </c>
      <c r="K875" s="4">
        <f>J875/K871*100</f>
        <v>7.1321321321321323</v>
      </c>
      <c r="L875" s="4">
        <f>J875/L871*100</f>
        <v>7.6860841423948223</v>
      </c>
    </row>
    <row r="876" spans="1:12" ht="15" customHeight="1">
      <c r="B876" s="43" t="s">
        <v>344</v>
      </c>
      <c r="D876" s="20">
        <v>178</v>
      </c>
      <c r="E876" s="4">
        <f>D876/E871*100</f>
        <v>4.7114875595553203</v>
      </c>
      <c r="F876" s="4">
        <f>D876/F871*100</f>
        <v>4.9595987740317637</v>
      </c>
      <c r="G876" s="20">
        <v>120</v>
      </c>
      <c r="H876" s="4">
        <f>G876/H871*100</f>
        <v>4.9079754601226995</v>
      </c>
      <c r="I876" s="4">
        <f>G876/I871*100</f>
        <v>5.1020408163265305</v>
      </c>
      <c r="J876" s="20">
        <v>58</v>
      </c>
      <c r="K876" s="4">
        <f>J876/K871*100</f>
        <v>4.3543543543543537</v>
      </c>
      <c r="L876" s="4">
        <f>J876/L871*100</f>
        <v>4.6925566343042071</v>
      </c>
    </row>
    <row r="877" spans="1:12" ht="15" customHeight="1">
      <c r="B877" s="43" t="s">
        <v>345</v>
      </c>
      <c r="D877" s="20">
        <v>276</v>
      </c>
      <c r="E877" s="4">
        <f>D877/E871*100</f>
        <v>7.3054526204340924</v>
      </c>
      <c r="F877" s="4">
        <f>D877/F871*100</f>
        <v>7.6901643911953181</v>
      </c>
      <c r="G877" s="20">
        <v>189</v>
      </c>
      <c r="H877" s="4">
        <f>G877/H871*100</f>
        <v>7.7300613496932513</v>
      </c>
      <c r="I877" s="4">
        <f>G877/I871*100</f>
        <v>8.0357142857142865</v>
      </c>
      <c r="J877" s="20">
        <v>87</v>
      </c>
      <c r="K877" s="4">
        <f>J877/K871*100</f>
        <v>6.531531531531531</v>
      </c>
      <c r="L877" s="4">
        <f>J877/L871*100</f>
        <v>7.0388349514563107</v>
      </c>
    </row>
    <row r="878" spans="1:12" ht="15" customHeight="1">
      <c r="B878" s="43" t="s">
        <v>263</v>
      </c>
      <c r="D878" s="20">
        <v>523</v>
      </c>
      <c r="E878" s="4">
        <f>D878/E871*100</f>
        <v>13.843303335097938</v>
      </c>
      <c r="F878" s="4">
        <f>D878/F871*100</f>
        <v>14.572304263025911</v>
      </c>
      <c r="G878" s="20">
        <v>394</v>
      </c>
      <c r="H878" s="4">
        <f>G878/H871*100</f>
        <v>16.114519427402861</v>
      </c>
      <c r="I878" s="4">
        <f>G878/I871*100</f>
        <v>16.751700680272108</v>
      </c>
      <c r="J878" s="20">
        <v>128</v>
      </c>
      <c r="K878" s="4">
        <f>J878/K871*100</f>
        <v>9.6096096096096097</v>
      </c>
      <c r="L878" s="4">
        <f>J878/L871*100</f>
        <v>10.355987055016183</v>
      </c>
    </row>
    <row r="879" spans="1:12" ht="15" customHeight="1">
      <c r="B879" s="43" t="s">
        <v>258</v>
      </c>
      <c r="D879" s="20">
        <v>300</v>
      </c>
      <c r="E879" s="4">
        <f>D879/E871*100</f>
        <v>7.9407093700370561</v>
      </c>
      <c r="F879" s="4">
        <f>D879/F871*100</f>
        <v>8.3588743382557809</v>
      </c>
      <c r="G879" s="20">
        <v>235</v>
      </c>
      <c r="H879" s="4">
        <f>G879/H871*100</f>
        <v>9.6114519427402865</v>
      </c>
      <c r="I879" s="4">
        <f>G879/I871*100</f>
        <v>9.9914965986394559</v>
      </c>
      <c r="J879" s="20">
        <v>65</v>
      </c>
      <c r="K879" s="4">
        <f>J879/K871*100</f>
        <v>4.8798798798798799</v>
      </c>
      <c r="L879" s="4">
        <f>J879/L871*100</f>
        <v>5.2588996763754041</v>
      </c>
    </row>
    <row r="880" spans="1:12" ht="15" customHeight="1">
      <c r="B880" s="43" t="s">
        <v>346</v>
      </c>
      <c r="D880" s="20">
        <v>259</v>
      </c>
      <c r="E880" s="4">
        <f>D880/E871*100</f>
        <v>6.8554790894653257</v>
      </c>
      <c r="F880" s="4">
        <f>D880/F871*100</f>
        <v>7.216494845360824</v>
      </c>
      <c r="G880" s="20">
        <v>203</v>
      </c>
      <c r="H880" s="4">
        <f>G880/H871*100</f>
        <v>8.3026584867075659</v>
      </c>
      <c r="I880" s="4">
        <f>G880/I871*100</f>
        <v>8.6309523809523814</v>
      </c>
      <c r="J880" s="20">
        <v>56</v>
      </c>
      <c r="K880" s="4">
        <f>J880/K871*100</f>
        <v>4.2042042042042045</v>
      </c>
      <c r="L880" s="4">
        <f>J880/L871*100</f>
        <v>4.5307443365695796</v>
      </c>
    </row>
    <row r="881" spans="1:13" ht="15" customHeight="1">
      <c r="B881" s="44" t="s">
        <v>484</v>
      </c>
      <c r="C881" s="45"/>
      <c r="D881" s="21">
        <v>189</v>
      </c>
      <c r="E881" s="5">
        <f>D881/E871*100</f>
        <v>5.0026469031233454</v>
      </c>
      <c r="F881" s="47" t="s">
        <v>819</v>
      </c>
      <c r="G881" s="21">
        <v>93</v>
      </c>
      <c r="H881" s="5">
        <f>G881/H871*100</f>
        <v>3.8036809815950923</v>
      </c>
      <c r="I881" s="47" t="s">
        <v>819</v>
      </c>
      <c r="J881" s="21">
        <v>96</v>
      </c>
      <c r="K881" s="5">
        <f>J881/K871*100</f>
        <v>7.2072072072072073</v>
      </c>
      <c r="L881" s="47" t="s">
        <v>819</v>
      </c>
    </row>
    <row r="882" spans="1:13" ht="15" customHeight="1">
      <c r="B882" s="48" t="s">
        <v>1</v>
      </c>
      <c r="C882" s="33"/>
      <c r="D882" s="49">
        <f>SUM(D872:D881)</f>
        <v>3778</v>
      </c>
      <c r="E882" s="6">
        <f>IF(SUM(E872:E881)&gt;100,"－",SUM(E872:E881))</f>
        <v>100.00000000000001</v>
      </c>
      <c r="F882" s="6">
        <f>IF(SUM(F872:F881)&gt;100,"－",SUM(F872:F881))</f>
        <v>100.00000000000001</v>
      </c>
      <c r="G882" s="49">
        <f>SUM(G872:G881)</f>
        <v>2445</v>
      </c>
      <c r="H882" s="6">
        <f>IF(SUM(H872:H881)&gt;100,"－",SUM(H872:H881))</f>
        <v>100</v>
      </c>
      <c r="I882" s="6">
        <f>IF(SUM(I872:I881)&gt;100,"－",SUM(I872:I881))</f>
        <v>100</v>
      </c>
      <c r="J882" s="49">
        <f>SUM(J872:J881)</f>
        <v>1332</v>
      </c>
      <c r="K882" s="6">
        <f>IF(SUM(K872:K881)&gt;100,"－",SUM(K872:K881))</f>
        <v>99.999999999999986</v>
      </c>
      <c r="L882" s="6">
        <f>IF(SUM(L872:L881)&gt;100,"－",SUM(L872:L881))</f>
        <v>100.00000000000001</v>
      </c>
    </row>
    <row r="883" spans="1:13" ht="15" customHeight="1">
      <c r="B883" s="48" t="s">
        <v>549</v>
      </c>
      <c r="C883" s="33"/>
      <c r="D883" s="50">
        <v>5.1795586143630494</v>
      </c>
      <c r="E883" s="35"/>
      <c r="F883" s="35"/>
      <c r="G883" s="50">
        <v>5.8569362401396523</v>
      </c>
      <c r="H883" s="35"/>
      <c r="I883" s="35"/>
      <c r="J883" s="50">
        <v>3.8869439637794709</v>
      </c>
      <c r="K883" s="35"/>
      <c r="L883" s="35"/>
    </row>
    <row r="884" spans="1:13" ht="15" customHeight="1">
      <c r="B884" s="48" t="s">
        <v>550</v>
      </c>
      <c r="C884" s="33"/>
      <c r="D884" s="50">
        <v>7.1718502573105649</v>
      </c>
      <c r="E884" s="35"/>
      <c r="F884" s="35"/>
      <c r="G884" s="50">
        <v>7.8136778427728091</v>
      </c>
      <c r="H884" s="35"/>
      <c r="I884" s="35"/>
      <c r="J884" s="50">
        <v>5.802249685062109</v>
      </c>
      <c r="K884" s="35"/>
      <c r="L884" s="35"/>
    </row>
    <row r="885" spans="1:13" ht="15" customHeight="1">
      <c r="B885" s="48" t="s">
        <v>513</v>
      </c>
      <c r="C885" s="33"/>
      <c r="D885" s="50">
        <v>50</v>
      </c>
      <c r="E885" s="35"/>
      <c r="F885" s="35"/>
      <c r="G885" s="50">
        <v>50</v>
      </c>
      <c r="H885" s="35"/>
      <c r="I885" s="35"/>
      <c r="J885" s="50">
        <v>50</v>
      </c>
      <c r="K885" s="35"/>
      <c r="L885" s="35"/>
    </row>
    <row r="886" spans="1:13" ht="15" customHeight="1">
      <c r="B886" s="91"/>
      <c r="C886" s="70"/>
      <c r="D886" s="67"/>
      <c r="E886" s="15"/>
      <c r="F886" s="15"/>
      <c r="G886" s="15"/>
      <c r="H886" s="15"/>
      <c r="I886" s="15"/>
      <c r="J886" s="15"/>
      <c r="K886" s="15"/>
      <c r="L886" s="15"/>
      <c r="M886" s="55"/>
    </row>
    <row r="887" spans="1:13" ht="15" customHeight="1">
      <c r="A887" s="108" t="s">
        <v>482</v>
      </c>
      <c r="B887" s="24"/>
    </row>
    <row r="888" spans="1:13" ht="15" customHeight="1">
      <c r="A888" s="1" t="s">
        <v>472</v>
      </c>
      <c r="B888" s="24"/>
    </row>
    <row r="889" spans="1:13" ht="15" customHeight="1">
      <c r="B889" s="93"/>
      <c r="C889" s="42"/>
      <c r="D889" s="31" t="s">
        <v>5</v>
      </c>
      <c r="E889" s="33"/>
      <c r="F889" s="32"/>
      <c r="G889" s="31" t="s">
        <v>62</v>
      </c>
      <c r="H889" s="33"/>
      <c r="I889" s="32"/>
      <c r="J889" s="31" t="s">
        <v>820</v>
      </c>
      <c r="K889" s="33"/>
      <c r="L889" s="33"/>
    </row>
    <row r="890" spans="1:13" ht="15" customHeight="1">
      <c r="B890" s="153"/>
      <c r="D890" s="109" t="s">
        <v>533</v>
      </c>
      <c r="E890" s="110" t="s">
        <v>3</v>
      </c>
      <c r="F890" s="109" t="s">
        <v>534</v>
      </c>
      <c r="G890" s="109" t="s">
        <v>533</v>
      </c>
      <c r="H890" s="110" t="s">
        <v>3</v>
      </c>
      <c r="I890" s="109" t="s">
        <v>534</v>
      </c>
      <c r="J890" s="109" t="s">
        <v>533</v>
      </c>
      <c r="K890" s="110" t="s">
        <v>3</v>
      </c>
      <c r="L890" s="110" t="s">
        <v>534</v>
      </c>
    </row>
    <row r="891" spans="1:13" ht="13.5" customHeight="1">
      <c r="B891" s="95"/>
      <c r="C891" s="45"/>
      <c r="D891" s="46"/>
      <c r="E891" s="2">
        <f>D908</f>
        <v>34452</v>
      </c>
      <c r="F891" s="106" t="s">
        <v>535</v>
      </c>
      <c r="G891" s="46"/>
      <c r="H891" s="2">
        <f>G908</f>
        <v>27073</v>
      </c>
      <c r="I891" s="106" t="s">
        <v>535</v>
      </c>
      <c r="J891" s="46"/>
      <c r="K891" s="2">
        <f>J908</f>
        <v>7351</v>
      </c>
      <c r="L891" s="107" t="s">
        <v>535</v>
      </c>
    </row>
    <row r="892" spans="1:13" ht="15" customHeight="1">
      <c r="B892" s="43" t="s">
        <v>134</v>
      </c>
      <c r="D892" s="19">
        <v>3345</v>
      </c>
      <c r="E892" s="3">
        <f t="shared" ref="E892:E907" si="51">$D892/E$891*100</f>
        <v>9.7091605712295372</v>
      </c>
      <c r="F892" s="3">
        <v>0.64612710063743484</v>
      </c>
      <c r="G892" s="19">
        <v>2547</v>
      </c>
      <c r="H892" s="3">
        <f t="shared" ref="H892:H907" si="52">G892/H$891*100</f>
        <v>9.4078971669190707</v>
      </c>
      <c r="I892" s="3">
        <v>0.73847492026674399</v>
      </c>
      <c r="J892" s="19">
        <v>795</v>
      </c>
      <c r="K892" s="3">
        <f t="shared" ref="K892:K907" si="53">J892/K$891*100</f>
        <v>10.814855121752142</v>
      </c>
      <c r="L892" s="3">
        <v>0.4603358425014476</v>
      </c>
    </row>
    <row r="893" spans="1:13" ht="12" customHeight="1">
      <c r="B893" s="43" t="s">
        <v>135</v>
      </c>
      <c r="D893" s="20">
        <v>2440</v>
      </c>
      <c r="E893" s="4">
        <f t="shared" si="51"/>
        <v>7.0823174271450124</v>
      </c>
      <c r="F893" s="4">
        <v>0.47241045498547918</v>
      </c>
      <c r="G893" s="20">
        <v>1665</v>
      </c>
      <c r="H893" s="4">
        <f t="shared" si="52"/>
        <v>6.1500387840283679</v>
      </c>
      <c r="I893" s="4">
        <v>0.48584768018675228</v>
      </c>
      <c r="J893" s="20">
        <v>775</v>
      </c>
      <c r="K893" s="4">
        <f t="shared" si="53"/>
        <v>10.542783294789825</v>
      </c>
      <c r="L893" s="4">
        <v>0.44617156016119747</v>
      </c>
    </row>
    <row r="894" spans="1:13" ht="16.5" customHeight="1">
      <c r="B894" s="43" t="s">
        <v>136</v>
      </c>
      <c r="D894" s="20">
        <v>498</v>
      </c>
      <c r="E894" s="4">
        <f t="shared" si="51"/>
        <v>1.4454893765238592</v>
      </c>
      <c r="F894" s="4">
        <v>9.8070106341079169E-2</v>
      </c>
      <c r="G894" s="20">
        <v>393</v>
      </c>
      <c r="H894" s="4">
        <f t="shared" si="52"/>
        <v>1.451630776049939</v>
      </c>
      <c r="I894" s="4">
        <v>0.11665182546749778</v>
      </c>
      <c r="J894" s="20">
        <v>104</v>
      </c>
      <c r="K894" s="4">
        <f t="shared" si="53"/>
        <v>1.414773500204054</v>
      </c>
      <c r="L894" s="4">
        <v>6.0889929742388757E-2</v>
      </c>
    </row>
    <row r="895" spans="1:13" ht="12" customHeight="1">
      <c r="B895" s="43" t="s">
        <v>137</v>
      </c>
      <c r="D895" s="20">
        <v>1557</v>
      </c>
      <c r="E895" s="4">
        <f t="shared" si="51"/>
        <v>4.5193312434691748</v>
      </c>
      <c r="F895" s="4">
        <v>0.30186118650639782</v>
      </c>
      <c r="G895" s="20">
        <v>1127</v>
      </c>
      <c r="H895" s="4">
        <f t="shared" si="52"/>
        <v>4.1628190448047873</v>
      </c>
      <c r="I895" s="4">
        <v>0.32933956750438342</v>
      </c>
      <c r="J895" s="20">
        <v>429</v>
      </c>
      <c r="K895" s="4">
        <f t="shared" si="53"/>
        <v>5.8359406883417222</v>
      </c>
      <c r="L895" s="4">
        <v>0.24726224783861672</v>
      </c>
    </row>
    <row r="896" spans="1:13" ht="15" customHeight="1">
      <c r="B896" s="43" t="s">
        <v>138</v>
      </c>
      <c r="D896" s="20">
        <v>3016</v>
      </c>
      <c r="E896" s="4">
        <f t="shared" si="51"/>
        <v>8.7542087542087543</v>
      </c>
      <c r="F896" s="4">
        <v>0.58134155744024674</v>
      </c>
      <c r="G896" s="20">
        <v>2166</v>
      </c>
      <c r="H896" s="4">
        <f t="shared" si="52"/>
        <v>8.0005909947179852</v>
      </c>
      <c r="I896" s="4">
        <v>0.62891986062717775</v>
      </c>
      <c r="J896" s="20">
        <v>850</v>
      </c>
      <c r="K896" s="4">
        <f t="shared" si="53"/>
        <v>11.563052645898516</v>
      </c>
      <c r="L896" s="4">
        <v>0.48766494549627082</v>
      </c>
    </row>
    <row r="897" spans="1:15" ht="15" customHeight="1">
      <c r="B897" s="43" t="s">
        <v>451</v>
      </c>
      <c r="D897" s="20">
        <v>173</v>
      </c>
      <c r="E897" s="4">
        <f t="shared" si="51"/>
        <v>0.50214791594101937</v>
      </c>
      <c r="F897" s="4">
        <v>3.4095388253843124E-2</v>
      </c>
      <c r="G897" s="20">
        <v>106</v>
      </c>
      <c r="H897" s="4">
        <f t="shared" si="52"/>
        <v>0.3915340006648691</v>
      </c>
      <c r="I897" s="4">
        <v>3.1491384432560901E-2</v>
      </c>
      <c r="J897" s="20">
        <v>67</v>
      </c>
      <c r="K897" s="4">
        <f t="shared" si="53"/>
        <v>0.91144062032376549</v>
      </c>
      <c r="L897" s="4">
        <v>3.9250146455770359E-2</v>
      </c>
    </row>
    <row r="898" spans="1:15" ht="15" customHeight="1">
      <c r="B898" s="43" t="s">
        <v>139</v>
      </c>
      <c r="D898" s="20">
        <v>397</v>
      </c>
      <c r="E898" s="4">
        <f t="shared" si="51"/>
        <v>1.1523278764658074</v>
      </c>
      <c r="F898" s="4">
        <v>7.8134225546152333E-2</v>
      </c>
      <c r="G898" s="20">
        <v>310</v>
      </c>
      <c r="H898" s="4">
        <f t="shared" si="52"/>
        <v>1.1450522660953719</v>
      </c>
      <c r="I898" s="4">
        <v>9.1988130563798218E-2</v>
      </c>
      <c r="J898" s="20">
        <v>87</v>
      </c>
      <c r="K898" s="4">
        <f t="shared" si="53"/>
        <v>1.1835124472860834</v>
      </c>
      <c r="L898" s="4">
        <v>5.0877192982456139E-2</v>
      </c>
    </row>
    <row r="899" spans="1:15" ht="15" customHeight="1">
      <c r="B899" s="43" t="s">
        <v>140</v>
      </c>
      <c r="D899" s="20">
        <v>567</v>
      </c>
      <c r="E899" s="4">
        <f t="shared" si="51"/>
        <v>1.6457680250783697</v>
      </c>
      <c r="F899" s="4">
        <v>0.11139489194499018</v>
      </c>
      <c r="G899" s="20">
        <v>425</v>
      </c>
      <c r="H899" s="4">
        <f t="shared" si="52"/>
        <v>1.5698297196468807</v>
      </c>
      <c r="I899" s="4">
        <v>0.12592592592592591</v>
      </c>
      <c r="J899" s="20">
        <v>140</v>
      </c>
      <c r="K899" s="4">
        <f t="shared" si="53"/>
        <v>1.9045027887362262</v>
      </c>
      <c r="L899" s="4">
        <v>8.168028004667445E-2</v>
      </c>
    </row>
    <row r="900" spans="1:15" ht="15" customHeight="1">
      <c r="B900" s="43" t="s">
        <v>141</v>
      </c>
      <c r="D900" s="20">
        <v>3799</v>
      </c>
      <c r="E900" s="4">
        <f t="shared" si="51"/>
        <v>11.026936026936026</v>
      </c>
      <c r="F900" s="4">
        <v>0.7324079429342587</v>
      </c>
      <c r="G900" s="20">
        <v>2973</v>
      </c>
      <c r="H900" s="4">
        <f t="shared" si="52"/>
        <v>10.981420603553357</v>
      </c>
      <c r="I900" s="4">
        <v>0.86173913043478256</v>
      </c>
      <c r="J900" s="20">
        <v>819</v>
      </c>
      <c r="K900" s="4">
        <f t="shared" si="53"/>
        <v>11.141341314106924</v>
      </c>
      <c r="L900" s="4">
        <v>0.47177419354838712</v>
      </c>
    </row>
    <row r="901" spans="1:15" ht="15" customHeight="1">
      <c r="B901" s="43" t="s">
        <v>142</v>
      </c>
      <c r="D901" s="20">
        <v>4888</v>
      </c>
      <c r="E901" s="4">
        <f t="shared" si="51"/>
        <v>14.187855567165911</v>
      </c>
      <c r="F901" s="4">
        <v>0.93407223390024841</v>
      </c>
      <c r="G901" s="20">
        <v>4015</v>
      </c>
      <c r="H901" s="4">
        <f t="shared" si="52"/>
        <v>14.830273704428768</v>
      </c>
      <c r="I901" s="4">
        <v>1.1537356321839081</v>
      </c>
      <c r="J901" s="20">
        <v>866</v>
      </c>
      <c r="K901" s="4">
        <f t="shared" si="53"/>
        <v>11.780710107468371</v>
      </c>
      <c r="L901" s="4">
        <v>0.49429223744292239</v>
      </c>
    </row>
    <row r="902" spans="1:15" ht="15" customHeight="1">
      <c r="B902" s="43" t="s">
        <v>148</v>
      </c>
      <c r="D902" s="20">
        <v>1608</v>
      </c>
      <c r="E902" s="4">
        <f t="shared" si="51"/>
        <v>4.6673632880529432</v>
      </c>
      <c r="F902" s="4">
        <v>0.31443097379741886</v>
      </c>
      <c r="G902" s="20">
        <v>1290</v>
      </c>
      <c r="H902" s="4">
        <f t="shared" si="52"/>
        <v>4.764894913751708</v>
      </c>
      <c r="I902" s="4">
        <v>0.379746835443038</v>
      </c>
      <c r="J902" s="20">
        <v>317</v>
      </c>
      <c r="K902" s="4">
        <f t="shared" si="53"/>
        <v>4.312338457352741</v>
      </c>
      <c r="L902" s="4">
        <v>0.18473193473193472</v>
      </c>
    </row>
    <row r="903" spans="1:15" ht="15" customHeight="1">
      <c r="B903" s="43" t="s">
        <v>143</v>
      </c>
      <c r="D903" s="20">
        <v>4102</v>
      </c>
      <c r="E903" s="4">
        <f t="shared" si="51"/>
        <v>11.906420527110182</v>
      </c>
      <c r="F903" s="4">
        <v>0.79419167473378505</v>
      </c>
      <c r="G903" s="20">
        <v>3508</v>
      </c>
      <c r="H903" s="4">
        <f t="shared" si="52"/>
        <v>12.957559191814724</v>
      </c>
      <c r="I903" s="4">
        <v>1.022740524781341</v>
      </c>
      <c r="J903" s="20">
        <v>588</v>
      </c>
      <c r="K903" s="4">
        <f t="shared" si="53"/>
        <v>7.9989117126921512</v>
      </c>
      <c r="L903" s="4">
        <v>0.33910034602076122</v>
      </c>
    </row>
    <row r="904" spans="1:15" ht="15" customHeight="1">
      <c r="B904" s="43" t="s">
        <v>144</v>
      </c>
      <c r="D904" s="20">
        <v>1802</v>
      </c>
      <c r="E904" s="4">
        <f t="shared" si="51"/>
        <v>5.2304655752931621</v>
      </c>
      <c r="F904" s="4">
        <v>0.35326406586943737</v>
      </c>
      <c r="G904" s="20">
        <v>1542</v>
      </c>
      <c r="H904" s="4">
        <f t="shared" si="52"/>
        <v>5.6957115945776238</v>
      </c>
      <c r="I904" s="4">
        <v>0.45500147536146357</v>
      </c>
      <c r="J904" s="20">
        <v>260</v>
      </c>
      <c r="K904" s="4">
        <f t="shared" si="53"/>
        <v>3.5369337505101344</v>
      </c>
      <c r="L904" s="4">
        <v>0.15195791934541203</v>
      </c>
    </row>
    <row r="905" spans="1:15" ht="15" customHeight="1">
      <c r="B905" s="43" t="s">
        <v>145</v>
      </c>
      <c r="D905" s="20">
        <v>3138</v>
      </c>
      <c r="E905" s="4">
        <f t="shared" si="51"/>
        <v>9.1083246255660057</v>
      </c>
      <c r="F905" s="4">
        <v>0.60497397339502601</v>
      </c>
      <c r="G905" s="20">
        <v>2395</v>
      </c>
      <c r="H905" s="4">
        <f t="shared" si="52"/>
        <v>8.8464521848335984</v>
      </c>
      <c r="I905" s="4">
        <v>0.69622093023255816</v>
      </c>
      <c r="J905" s="20">
        <v>743</v>
      </c>
      <c r="K905" s="4">
        <f t="shared" si="53"/>
        <v>10.107468371650116</v>
      </c>
      <c r="L905" s="4">
        <v>0.42554410080183275</v>
      </c>
    </row>
    <row r="906" spans="1:15" ht="15" customHeight="1">
      <c r="B906" s="43" t="s">
        <v>146</v>
      </c>
      <c r="D906" s="20">
        <v>2309</v>
      </c>
      <c r="E906" s="4">
        <f t="shared" si="51"/>
        <v>6.7020782538023917</v>
      </c>
      <c r="F906" s="4">
        <v>0.45141739980449658</v>
      </c>
      <c r="G906" s="20">
        <v>1974</v>
      </c>
      <c r="H906" s="4">
        <f t="shared" si="52"/>
        <v>7.2913973331363344</v>
      </c>
      <c r="I906" s="4">
        <v>0.5819575471698113</v>
      </c>
      <c r="J906" s="20">
        <v>335</v>
      </c>
      <c r="K906" s="4">
        <f t="shared" si="53"/>
        <v>4.5572031016188275</v>
      </c>
      <c r="L906" s="4">
        <v>0.19454123112659699</v>
      </c>
    </row>
    <row r="907" spans="1:15" ht="15" customHeight="1">
      <c r="B907" s="43" t="s">
        <v>147</v>
      </c>
      <c r="D907" s="20">
        <v>813</v>
      </c>
      <c r="E907" s="4">
        <f t="shared" si="51"/>
        <v>2.3598049460118427</v>
      </c>
      <c r="F907" s="4">
        <v>0.15919326414724888</v>
      </c>
      <c r="G907" s="20">
        <v>637</v>
      </c>
      <c r="H907" s="4">
        <f t="shared" si="52"/>
        <v>2.3528977209766189</v>
      </c>
      <c r="I907" s="4">
        <v>0.187905604719764</v>
      </c>
      <c r="J907" s="20">
        <v>176</v>
      </c>
      <c r="K907" s="4">
        <f t="shared" si="53"/>
        <v>2.3942320772683989</v>
      </c>
      <c r="L907" s="4">
        <v>0.10256410256410256</v>
      </c>
    </row>
    <row r="908" spans="1:15" ht="15" customHeight="1">
      <c r="B908" s="48" t="s">
        <v>1</v>
      </c>
      <c r="C908" s="32"/>
      <c r="D908" s="49">
        <v>34452</v>
      </c>
      <c r="E908" s="6">
        <f>IF(SUM(E892:E907)&gt;100,"－",SUM(E892:E907))</f>
        <v>100.00000000000003</v>
      </c>
      <c r="F908" s="6">
        <v>0.41902213573339819</v>
      </c>
      <c r="G908" s="49">
        <f t="shared" ref="G908" si="54">SUM(G892:G907)</f>
        <v>27073</v>
      </c>
      <c r="H908" s="6">
        <f>IF(SUM(H892:H907)&gt;100,"－",SUM(H892:H907))</f>
        <v>100</v>
      </c>
      <c r="I908" s="6">
        <v>0.49593332112108446</v>
      </c>
      <c r="J908" s="49">
        <f t="shared" ref="J908" si="55">SUM(J892:J907)</f>
        <v>7351</v>
      </c>
      <c r="K908" s="6">
        <f t="shared" ref="K908" si="56">IF(SUM(K892:K907)&gt;100,"－",SUM(K892:K907))</f>
        <v>99.999999999999972</v>
      </c>
      <c r="L908" s="6">
        <v>0.26620554791048018</v>
      </c>
    </row>
    <row r="909" spans="1:15" ht="15" customHeight="1">
      <c r="B909" s="190" t="s">
        <v>603</v>
      </c>
      <c r="C909" s="32"/>
      <c r="D909" s="49">
        <v>14376</v>
      </c>
      <c r="E909" s="6" t="str">
        <f>IF(SUM(E893:E908)&gt;100,"－",SUM(E893:E908))</f>
        <v>－</v>
      </c>
      <c r="F909" s="6">
        <v>3.95597138139791</v>
      </c>
      <c r="G909" s="49">
        <v>11126</v>
      </c>
      <c r="H909" s="6" t="str">
        <f>IF(SUM(H893:H908)&gt;100,"－",SUM(H893:H908))</f>
        <v>－</v>
      </c>
      <c r="I909" s="6">
        <v>4.7204072974119642</v>
      </c>
      <c r="J909" s="49">
        <v>3233</v>
      </c>
      <c r="K909" s="6" t="str">
        <f>IF(SUM(K893:K908)&gt;100,"－",SUM(K893:K908))</f>
        <v>－</v>
      </c>
      <c r="L909" s="6">
        <v>2.5336990595611284</v>
      </c>
    </row>
    <row r="910" spans="1:15" ht="15" customHeight="1">
      <c r="B910" s="91"/>
      <c r="C910" s="56"/>
      <c r="D910" s="56"/>
      <c r="E910" s="56"/>
      <c r="F910" s="56"/>
      <c r="G910" s="116"/>
      <c r="H910" s="69"/>
      <c r="I910" s="27"/>
    </row>
    <row r="911" spans="1:15" ht="12" customHeight="1">
      <c r="A911" s="1" t="s">
        <v>755</v>
      </c>
      <c r="B911" s="91"/>
      <c r="C911" s="56"/>
      <c r="D911" s="56"/>
      <c r="E911" s="56"/>
      <c r="F911" s="56"/>
      <c r="G911" s="56"/>
      <c r="H911" s="57"/>
      <c r="I911" s="8"/>
      <c r="J911" s="8"/>
      <c r="L911" s="55"/>
    </row>
    <row r="912" spans="1:15" ht="13.5" customHeight="1">
      <c r="B912" s="41"/>
      <c r="C912" s="118"/>
      <c r="D912" s="31" t="s">
        <v>5</v>
      </c>
      <c r="E912" s="32"/>
      <c r="F912" s="32"/>
      <c r="G912" s="33"/>
      <c r="H912" s="31" t="s">
        <v>62</v>
      </c>
      <c r="I912" s="32"/>
      <c r="J912" s="32"/>
      <c r="K912" s="33"/>
      <c r="L912" s="31" t="s">
        <v>820</v>
      </c>
      <c r="M912" s="32"/>
      <c r="N912" s="32"/>
      <c r="O912" s="33"/>
    </row>
    <row r="913" spans="2:15" ht="12" customHeight="1">
      <c r="B913" s="43"/>
      <c r="C913" s="119"/>
      <c r="D913" s="170" t="s">
        <v>757</v>
      </c>
      <c r="E913" s="171"/>
      <c r="F913" s="170" t="s">
        <v>758</v>
      </c>
      <c r="G913" s="171"/>
      <c r="H913" s="170" t="s">
        <v>757</v>
      </c>
      <c r="I913" s="171"/>
      <c r="J913" s="170" t="s">
        <v>758</v>
      </c>
      <c r="K913" s="171"/>
      <c r="L913" s="170" t="s">
        <v>757</v>
      </c>
      <c r="M913" s="171"/>
      <c r="N913" s="170" t="s">
        <v>758</v>
      </c>
      <c r="O913" s="171"/>
    </row>
    <row r="914" spans="2:15" ht="15" customHeight="1">
      <c r="B914" s="44"/>
      <c r="C914" s="120"/>
      <c r="D914" s="172" t="s">
        <v>2</v>
      </c>
      <c r="E914" s="173" t="s">
        <v>756</v>
      </c>
      <c r="F914" s="172" t="s">
        <v>2</v>
      </c>
      <c r="G914" s="173" t="s">
        <v>756</v>
      </c>
      <c r="H914" s="172" t="s">
        <v>2</v>
      </c>
      <c r="I914" s="173" t="s">
        <v>756</v>
      </c>
      <c r="J914" s="172" t="s">
        <v>2</v>
      </c>
      <c r="K914" s="173" t="s">
        <v>756</v>
      </c>
      <c r="L914" s="172" t="s">
        <v>2</v>
      </c>
      <c r="M914" s="173" t="s">
        <v>756</v>
      </c>
      <c r="N914" s="172" t="s">
        <v>2</v>
      </c>
      <c r="O914" s="173" t="s">
        <v>756</v>
      </c>
    </row>
    <row r="915" spans="2:15" ht="15" customHeight="1">
      <c r="B915" s="41" t="s">
        <v>134</v>
      </c>
      <c r="D915" s="19">
        <v>5177</v>
      </c>
      <c r="E915" s="3">
        <v>0.64612710063743484</v>
      </c>
      <c r="F915" s="19">
        <v>1541</v>
      </c>
      <c r="G915" s="3">
        <v>2.1706683971447114</v>
      </c>
      <c r="H915" s="19">
        <v>3449</v>
      </c>
      <c r="I915" s="3">
        <v>0.73847492026674399</v>
      </c>
      <c r="J915" s="19">
        <v>1155</v>
      </c>
      <c r="K915" s="3">
        <v>2.2051948051948052</v>
      </c>
      <c r="L915" s="19">
        <v>1727</v>
      </c>
      <c r="M915" s="3">
        <v>0.4603358425014476</v>
      </c>
      <c r="N915" s="19">
        <v>385</v>
      </c>
      <c r="O915" s="3">
        <v>2.0649350649350651</v>
      </c>
    </row>
    <row r="916" spans="2:15" ht="15" customHeight="1">
      <c r="B916" s="43" t="s">
        <v>135</v>
      </c>
      <c r="D916" s="20">
        <v>5165</v>
      </c>
      <c r="E916" s="4">
        <v>0.47241045498547918</v>
      </c>
      <c r="F916" s="20">
        <v>1303</v>
      </c>
      <c r="G916" s="4">
        <v>1.8726016884113583</v>
      </c>
      <c r="H916" s="20">
        <v>3427</v>
      </c>
      <c r="I916" s="4">
        <v>0.48584768018675228</v>
      </c>
      <c r="J916" s="20">
        <v>859</v>
      </c>
      <c r="K916" s="4">
        <v>1.9383003492433062</v>
      </c>
      <c r="L916" s="20">
        <v>1737</v>
      </c>
      <c r="M916" s="4">
        <v>0.44617156016119747</v>
      </c>
      <c r="N916" s="20">
        <v>444</v>
      </c>
      <c r="O916" s="4">
        <v>1.7454954954954955</v>
      </c>
    </row>
    <row r="917" spans="2:15" ht="15" customHeight="1">
      <c r="B917" s="43" t="s">
        <v>136</v>
      </c>
      <c r="D917" s="20">
        <v>5078</v>
      </c>
      <c r="E917" s="4">
        <v>9.8070106341079169E-2</v>
      </c>
      <c r="F917" s="20">
        <v>251</v>
      </c>
      <c r="G917" s="4">
        <v>1.9840637450199203</v>
      </c>
      <c r="H917" s="20">
        <v>3369</v>
      </c>
      <c r="I917" s="4">
        <v>0.11665182546749778</v>
      </c>
      <c r="J917" s="20">
        <v>192</v>
      </c>
      <c r="K917" s="4">
        <v>2.046875</v>
      </c>
      <c r="L917" s="20">
        <v>1708</v>
      </c>
      <c r="M917" s="4">
        <v>6.0889929742388757E-2</v>
      </c>
      <c r="N917" s="20">
        <v>58</v>
      </c>
      <c r="O917" s="4">
        <v>1.7931034482758621</v>
      </c>
    </row>
    <row r="918" spans="2:15" ht="15" customHeight="1">
      <c r="B918" s="43" t="s">
        <v>137</v>
      </c>
      <c r="D918" s="20">
        <v>5158</v>
      </c>
      <c r="E918" s="4">
        <v>0.30186118650639782</v>
      </c>
      <c r="F918" s="20">
        <v>1218</v>
      </c>
      <c r="G918" s="4">
        <v>1.2783251231527093</v>
      </c>
      <c r="H918" s="20">
        <v>3422</v>
      </c>
      <c r="I918" s="4">
        <v>0.32933956750438342</v>
      </c>
      <c r="J918" s="20">
        <v>866</v>
      </c>
      <c r="K918" s="4">
        <v>1.3013856812933025</v>
      </c>
      <c r="L918" s="20">
        <v>1735</v>
      </c>
      <c r="M918" s="4">
        <v>0.24726224783861672</v>
      </c>
      <c r="N918" s="20">
        <v>351</v>
      </c>
      <c r="O918" s="4">
        <v>1.2222222222222223</v>
      </c>
    </row>
    <row r="919" spans="2:15" ht="15" customHeight="1">
      <c r="B919" s="43" t="s">
        <v>138</v>
      </c>
      <c r="D919" s="20">
        <v>5188</v>
      </c>
      <c r="E919" s="4">
        <v>0.58134155744024674</v>
      </c>
      <c r="F919" s="20">
        <v>1805</v>
      </c>
      <c r="G919" s="4">
        <v>1.6709141274238226</v>
      </c>
      <c r="H919" s="20">
        <v>3444</v>
      </c>
      <c r="I919" s="4">
        <v>0.62891986062717775</v>
      </c>
      <c r="J919" s="20">
        <v>1252</v>
      </c>
      <c r="K919" s="4">
        <v>1.7300319488817892</v>
      </c>
      <c r="L919" s="20">
        <v>1743</v>
      </c>
      <c r="M919" s="4">
        <v>0.48766494549627082</v>
      </c>
      <c r="N919" s="20">
        <v>553</v>
      </c>
      <c r="O919" s="4">
        <v>1.5370705244122966</v>
      </c>
    </row>
    <row r="920" spans="2:15" ht="15" customHeight="1">
      <c r="B920" s="43" t="s">
        <v>451</v>
      </c>
      <c r="D920" s="20">
        <v>5074</v>
      </c>
      <c r="E920" s="4">
        <v>3.4095388253843124E-2</v>
      </c>
      <c r="F920" s="20">
        <v>93</v>
      </c>
      <c r="G920" s="4">
        <v>1.8602150537634408</v>
      </c>
      <c r="H920" s="20">
        <v>3366</v>
      </c>
      <c r="I920" s="4">
        <v>3.1491384432560901E-2</v>
      </c>
      <c r="J920" s="20">
        <v>59</v>
      </c>
      <c r="K920" s="4">
        <v>1.7966101694915255</v>
      </c>
      <c r="L920" s="20">
        <v>1707</v>
      </c>
      <c r="M920" s="4">
        <v>3.9250146455770359E-2</v>
      </c>
      <c r="N920" s="20">
        <v>34</v>
      </c>
      <c r="O920" s="4">
        <v>1.9705882352941178</v>
      </c>
    </row>
    <row r="921" spans="2:15" ht="15" customHeight="1">
      <c r="B921" s="43" t="s">
        <v>139</v>
      </c>
      <c r="D921" s="20">
        <v>5081</v>
      </c>
      <c r="E921" s="4">
        <v>7.8134225546152333E-2</v>
      </c>
      <c r="F921" s="20">
        <v>236</v>
      </c>
      <c r="G921" s="4">
        <v>1.6822033898305084</v>
      </c>
      <c r="H921" s="20">
        <v>3370</v>
      </c>
      <c r="I921" s="4">
        <v>9.1988130563798218E-2</v>
      </c>
      <c r="J921" s="20">
        <v>189</v>
      </c>
      <c r="K921" s="4">
        <v>1.6402116402116402</v>
      </c>
      <c r="L921" s="20">
        <v>1710</v>
      </c>
      <c r="M921" s="4">
        <v>5.0877192982456139E-2</v>
      </c>
      <c r="N921" s="20">
        <v>47</v>
      </c>
      <c r="O921" s="4">
        <v>1.8510638297872339</v>
      </c>
    </row>
    <row r="922" spans="2:15" ht="15" customHeight="1">
      <c r="B922" s="43" t="s">
        <v>140</v>
      </c>
      <c r="D922" s="20">
        <v>5090</v>
      </c>
      <c r="E922" s="4">
        <v>0.11139489194499018</v>
      </c>
      <c r="F922" s="20">
        <v>393</v>
      </c>
      <c r="G922" s="4">
        <v>1.4427480916030535</v>
      </c>
      <c r="H922" s="20">
        <v>3375</v>
      </c>
      <c r="I922" s="4">
        <v>0.12592592592592591</v>
      </c>
      <c r="J922" s="20">
        <v>288</v>
      </c>
      <c r="K922" s="4">
        <v>1.4756944444444444</v>
      </c>
      <c r="L922" s="20">
        <v>1714</v>
      </c>
      <c r="M922" s="4">
        <v>8.168028004667445E-2</v>
      </c>
      <c r="N922" s="20">
        <v>104</v>
      </c>
      <c r="O922" s="4">
        <v>1.3461538461538463</v>
      </c>
    </row>
    <row r="923" spans="2:15" ht="15" customHeight="1">
      <c r="B923" s="43" t="s">
        <v>141</v>
      </c>
      <c r="D923" s="20">
        <v>5187</v>
      </c>
      <c r="E923" s="4">
        <v>0.7324079429342587</v>
      </c>
      <c r="F923" s="20">
        <v>1819</v>
      </c>
      <c r="G923" s="4">
        <v>2.0885101704233096</v>
      </c>
      <c r="H923" s="20">
        <v>3450</v>
      </c>
      <c r="I923" s="4">
        <v>0.86173913043478256</v>
      </c>
      <c r="J923" s="20">
        <v>1348</v>
      </c>
      <c r="K923" s="4">
        <v>2.2054896142433233</v>
      </c>
      <c r="L923" s="20">
        <v>1736</v>
      </c>
      <c r="M923" s="4">
        <v>0.47177419354838712</v>
      </c>
      <c r="N923" s="20">
        <v>470</v>
      </c>
      <c r="O923" s="4">
        <v>1.7425531914893617</v>
      </c>
    </row>
    <row r="924" spans="2:15" ht="15" customHeight="1">
      <c r="B924" s="43" t="s">
        <v>142</v>
      </c>
      <c r="D924" s="20">
        <v>5233</v>
      </c>
      <c r="E924" s="4">
        <v>0.93407223390024841</v>
      </c>
      <c r="F924" s="20">
        <v>1823</v>
      </c>
      <c r="G924" s="4">
        <v>2.6812945693911137</v>
      </c>
      <c r="H924" s="20">
        <v>3480</v>
      </c>
      <c r="I924" s="4">
        <v>1.1537356321839081</v>
      </c>
      <c r="J924" s="20">
        <v>1447</v>
      </c>
      <c r="K924" s="4">
        <v>2.7747062888735314</v>
      </c>
      <c r="L924" s="20">
        <v>1752</v>
      </c>
      <c r="M924" s="4">
        <v>0.49429223744292239</v>
      </c>
      <c r="N924" s="20">
        <v>375</v>
      </c>
      <c r="O924" s="4">
        <v>2.3093333333333335</v>
      </c>
    </row>
    <row r="925" spans="2:15" ht="15" customHeight="1">
      <c r="B925" s="43" t="s">
        <v>148</v>
      </c>
      <c r="D925" s="20">
        <v>5114</v>
      </c>
      <c r="E925" s="4">
        <v>0.31443097379741886</v>
      </c>
      <c r="F925" s="20">
        <v>575</v>
      </c>
      <c r="G925" s="4">
        <v>2.7965217391304349</v>
      </c>
      <c r="H925" s="20">
        <v>3397</v>
      </c>
      <c r="I925" s="4">
        <v>0.379746835443038</v>
      </c>
      <c r="J925" s="20">
        <v>448</v>
      </c>
      <c r="K925" s="4">
        <v>2.8794642857142856</v>
      </c>
      <c r="L925" s="20">
        <v>1716</v>
      </c>
      <c r="M925" s="4">
        <v>0.18473193473193472</v>
      </c>
      <c r="N925" s="20">
        <v>126</v>
      </c>
      <c r="O925" s="4">
        <v>2.5158730158730158</v>
      </c>
    </row>
    <row r="926" spans="2:15" ht="15" customHeight="1">
      <c r="B926" s="43" t="s">
        <v>143</v>
      </c>
      <c r="D926" s="20">
        <v>5165</v>
      </c>
      <c r="E926" s="4">
        <v>0.79419167473378505</v>
      </c>
      <c r="F926" s="20">
        <v>1260</v>
      </c>
      <c r="G926" s="4">
        <v>3.2555555555555555</v>
      </c>
      <c r="H926" s="20">
        <v>3430</v>
      </c>
      <c r="I926" s="4">
        <v>1.022740524781341</v>
      </c>
      <c r="J926" s="20">
        <v>1039</v>
      </c>
      <c r="K926" s="4">
        <v>3.3763233878729548</v>
      </c>
      <c r="L926" s="20">
        <v>1734</v>
      </c>
      <c r="M926" s="4">
        <v>0.33910034602076122</v>
      </c>
      <c r="N926" s="20">
        <v>220</v>
      </c>
      <c r="O926" s="4">
        <v>2.6727272727272728</v>
      </c>
    </row>
    <row r="927" spans="2:15" ht="15" customHeight="1">
      <c r="B927" s="43" t="s">
        <v>144</v>
      </c>
      <c r="D927" s="20">
        <v>5101</v>
      </c>
      <c r="E927" s="4">
        <v>0.35326406586943737</v>
      </c>
      <c r="F927" s="20">
        <v>192</v>
      </c>
      <c r="G927" s="4">
        <v>9.3854166666666661</v>
      </c>
      <c r="H927" s="20">
        <v>3389</v>
      </c>
      <c r="I927" s="4">
        <v>0.45500147536146357</v>
      </c>
      <c r="J927" s="20">
        <v>147</v>
      </c>
      <c r="K927" s="4">
        <v>10.489795918367347</v>
      </c>
      <c r="L927" s="20">
        <v>1711</v>
      </c>
      <c r="M927" s="4">
        <v>0.15195791934541203</v>
      </c>
      <c r="N927" s="20">
        <v>45</v>
      </c>
      <c r="O927" s="4">
        <v>5.7777777777777777</v>
      </c>
    </row>
    <row r="928" spans="2:15" ht="15" customHeight="1">
      <c r="B928" s="43" t="s">
        <v>145</v>
      </c>
      <c r="D928" s="20">
        <v>5187</v>
      </c>
      <c r="E928" s="4">
        <v>0.60497397339502601</v>
      </c>
      <c r="F928" s="20">
        <v>1594</v>
      </c>
      <c r="G928" s="4">
        <v>1.9686323713927227</v>
      </c>
      <c r="H928" s="20">
        <v>3440</v>
      </c>
      <c r="I928" s="4">
        <v>0.69622093023255816</v>
      </c>
      <c r="J928" s="20">
        <v>1206</v>
      </c>
      <c r="K928" s="4">
        <v>1.9859038142620231</v>
      </c>
      <c r="L928" s="20">
        <v>1746</v>
      </c>
      <c r="M928" s="4">
        <v>0.42554410080183275</v>
      </c>
      <c r="N928" s="20">
        <v>388</v>
      </c>
      <c r="O928" s="4">
        <v>1.9149484536082475</v>
      </c>
    </row>
    <row r="929" spans="1:15" ht="15" customHeight="1">
      <c r="B929" s="43" t="s">
        <v>146</v>
      </c>
      <c r="D929" s="20">
        <v>5115</v>
      </c>
      <c r="E929" s="4">
        <v>0.45141739980449658</v>
      </c>
      <c r="F929" s="20">
        <v>836</v>
      </c>
      <c r="G929" s="4">
        <v>2.7619617224880382</v>
      </c>
      <c r="H929" s="20">
        <v>3392</v>
      </c>
      <c r="I929" s="4">
        <v>0.5819575471698113</v>
      </c>
      <c r="J929" s="20">
        <v>661</v>
      </c>
      <c r="K929" s="4">
        <v>2.9863842662632374</v>
      </c>
      <c r="L929" s="20">
        <v>1722</v>
      </c>
      <c r="M929" s="4">
        <v>0.19454123112659699</v>
      </c>
      <c r="N929" s="20">
        <v>175</v>
      </c>
      <c r="O929" s="4">
        <v>1.9142857142857144</v>
      </c>
    </row>
    <row r="930" spans="1:15" ht="15" customHeight="1">
      <c r="B930" s="43" t="s">
        <v>147</v>
      </c>
      <c r="D930" s="20">
        <v>5107</v>
      </c>
      <c r="E930" s="4">
        <v>0.15919326414724888</v>
      </c>
      <c r="F930" s="20">
        <v>446</v>
      </c>
      <c r="G930" s="4">
        <v>1.8228699551569507</v>
      </c>
      <c r="H930" s="20">
        <v>3390</v>
      </c>
      <c r="I930" s="4">
        <v>0.187905604719764</v>
      </c>
      <c r="J930" s="20">
        <v>350</v>
      </c>
      <c r="K930" s="4">
        <v>1.82</v>
      </c>
      <c r="L930" s="20">
        <v>1716</v>
      </c>
      <c r="M930" s="4">
        <v>0.10256410256410256</v>
      </c>
      <c r="N930" s="20">
        <v>96</v>
      </c>
      <c r="O930" s="4">
        <v>1.8333333333333333</v>
      </c>
    </row>
    <row r="931" spans="1:15" ht="15" customHeight="1">
      <c r="B931" s="174" t="s">
        <v>603</v>
      </c>
      <c r="C931" s="45"/>
      <c r="D931" s="21">
        <v>3634</v>
      </c>
      <c r="E931" s="5">
        <v>3.9559713813979087</v>
      </c>
      <c r="F931" s="21">
        <v>2624</v>
      </c>
      <c r="G931" s="5">
        <v>5.4786585365853657</v>
      </c>
      <c r="H931" s="21">
        <v>2357</v>
      </c>
      <c r="I931" s="5">
        <v>4.7204072974119642</v>
      </c>
      <c r="J931" s="21">
        <v>1768</v>
      </c>
      <c r="K931" s="5">
        <v>6.2929864253393664</v>
      </c>
      <c r="L931" s="21">
        <v>1276</v>
      </c>
      <c r="M931" s="5">
        <v>2.5336990595611284</v>
      </c>
      <c r="N931" s="21">
        <v>855</v>
      </c>
      <c r="O931" s="5">
        <v>3.7812865497076023</v>
      </c>
    </row>
    <row r="932" spans="1:15" ht="15" customHeight="1">
      <c r="B932" s="191"/>
      <c r="D932" s="69"/>
      <c r="E932" s="166"/>
      <c r="F932" s="27"/>
      <c r="G932" s="69"/>
      <c r="H932" s="166"/>
      <c r="I932" s="27"/>
      <c r="J932" s="69"/>
      <c r="K932" s="166"/>
      <c r="L932" s="27"/>
    </row>
    <row r="933" spans="1:15" ht="12" customHeight="1">
      <c r="A933" s="1" t="s">
        <v>771</v>
      </c>
      <c r="B933" s="91"/>
      <c r="C933" s="56"/>
      <c r="D933" s="56"/>
      <c r="E933" s="56"/>
      <c r="F933" s="56"/>
      <c r="G933" s="56"/>
      <c r="H933" s="57"/>
      <c r="I933" s="8"/>
      <c r="J933" s="8"/>
      <c r="L933" s="55"/>
    </row>
    <row r="934" spans="1:15" ht="13.5" customHeight="1">
      <c r="B934" s="41"/>
      <c r="C934" s="118"/>
      <c r="D934" s="31" t="s">
        <v>5</v>
      </c>
      <c r="E934" s="32"/>
      <c r="F934" s="32"/>
      <c r="G934" s="33"/>
      <c r="H934" s="31" t="s">
        <v>62</v>
      </c>
      <c r="I934" s="32"/>
      <c r="J934" s="32"/>
      <c r="K934" s="33"/>
      <c r="L934" s="31" t="s">
        <v>820</v>
      </c>
      <c r="M934" s="32"/>
      <c r="N934" s="32"/>
      <c r="O934" s="33"/>
    </row>
    <row r="935" spans="1:15" ht="12" customHeight="1">
      <c r="B935" s="43"/>
      <c r="C935" s="119"/>
      <c r="D935" s="170" t="s">
        <v>757</v>
      </c>
      <c r="E935" s="171"/>
      <c r="F935" s="170" t="s">
        <v>758</v>
      </c>
      <c r="G935" s="171"/>
      <c r="H935" s="170" t="s">
        <v>757</v>
      </c>
      <c r="I935" s="171"/>
      <c r="J935" s="170" t="s">
        <v>758</v>
      </c>
      <c r="K935" s="171"/>
      <c r="L935" s="170" t="s">
        <v>757</v>
      </c>
      <c r="M935" s="171"/>
      <c r="N935" s="170" t="s">
        <v>758</v>
      </c>
      <c r="O935" s="171"/>
    </row>
    <row r="936" spans="1:15" ht="40.5" customHeight="1">
      <c r="B936" s="44"/>
      <c r="C936" s="120"/>
      <c r="D936" s="172" t="s">
        <v>2</v>
      </c>
      <c r="E936" s="175" t="s">
        <v>759</v>
      </c>
      <c r="F936" s="59" t="s">
        <v>2</v>
      </c>
      <c r="G936" s="175" t="s">
        <v>759</v>
      </c>
      <c r="H936" s="59" t="s">
        <v>2</v>
      </c>
      <c r="I936" s="175" t="s">
        <v>759</v>
      </c>
      <c r="J936" s="59" t="s">
        <v>2</v>
      </c>
      <c r="K936" s="175" t="s">
        <v>759</v>
      </c>
      <c r="L936" s="59" t="s">
        <v>2</v>
      </c>
      <c r="M936" s="175" t="s">
        <v>759</v>
      </c>
      <c r="N936" s="59" t="s">
        <v>2</v>
      </c>
      <c r="O936" s="175" t="s">
        <v>759</v>
      </c>
    </row>
    <row r="937" spans="1:15" ht="15" customHeight="1">
      <c r="B937" s="41" t="s">
        <v>134</v>
      </c>
      <c r="D937" s="19">
        <v>5115</v>
      </c>
      <c r="E937" s="3">
        <v>2.0726198474367776</v>
      </c>
      <c r="F937" s="19">
        <v>1537</v>
      </c>
      <c r="G937" s="3">
        <v>6.8974954584509538</v>
      </c>
      <c r="H937" s="19">
        <v>3427</v>
      </c>
      <c r="I937" s="3">
        <v>2.1019583964712734</v>
      </c>
      <c r="J937" s="19">
        <v>1151</v>
      </c>
      <c r="K937" s="3">
        <v>6.2583939397976138</v>
      </c>
      <c r="L937" s="19">
        <v>1687</v>
      </c>
      <c r="M937" s="3">
        <v>2.0119401250954128</v>
      </c>
      <c r="N937" s="19">
        <v>385</v>
      </c>
      <c r="O937" s="3">
        <v>8.8159558208726274</v>
      </c>
    </row>
    <row r="938" spans="1:15" ht="15" customHeight="1">
      <c r="B938" s="43" t="s">
        <v>135</v>
      </c>
      <c r="D938" s="20">
        <v>5097</v>
      </c>
      <c r="E938" s="4">
        <v>1.8856648389031585</v>
      </c>
      <c r="F938" s="20">
        <v>1387</v>
      </c>
      <c r="G938" s="4">
        <v>7.3818999108213506</v>
      </c>
      <c r="H938" s="20">
        <v>3403</v>
      </c>
      <c r="I938" s="4">
        <v>1.7571412284244674</v>
      </c>
      <c r="J938" s="20">
        <v>858</v>
      </c>
      <c r="K938" s="4">
        <v>6.9691743593571829</v>
      </c>
      <c r="L938" s="20">
        <v>1693</v>
      </c>
      <c r="M938" s="4">
        <v>2.1451164108451808</v>
      </c>
      <c r="N938" s="20">
        <v>444</v>
      </c>
      <c r="O938" s="4">
        <v>8.1794641521641704</v>
      </c>
    </row>
    <row r="939" spans="1:15" ht="15" customHeight="1">
      <c r="B939" s="43" t="s">
        <v>136</v>
      </c>
      <c r="D939" s="20">
        <v>4998</v>
      </c>
      <c r="E939" s="4">
        <v>0.30319175109454294</v>
      </c>
      <c r="F939" s="20">
        <v>332</v>
      </c>
      <c r="G939" s="4">
        <v>6.0372604460977115</v>
      </c>
      <c r="H939" s="20">
        <v>3345</v>
      </c>
      <c r="I939" s="4">
        <v>0.32993697362306651</v>
      </c>
      <c r="J939" s="20">
        <v>192</v>
      </c>
      <c r="K939" s="4">
        <v>5.7481207123393618</v>
      </c>
      <c r="L939" s="20">
        <v>1652</v>
      </c>
      <c r="M939" s="4">
        <v>0.24843492366989497</v>
      </c>
      <c r="N939" s="20">
        <v>58</v>
      </c>
      <c r="O939" s="4">
        <v>7.076111963839077</v>
      </c>
    </row>
    <row r="940" spans="1:15" ht="15" customHeight="1">
      <c r="B940" s="43" t="s">
        <v>137</v>
      </c>
      <c r="D940" s="20">
        <v>5089</v>
      </c>
      <c r="E940" s="4">
        <v>1.0408685476397725</v>
      </c>
      <c r="F940" s="20">
        <v>1298</v>
      </c>
      <c r="G940" s="4">
        <v>4.3632455015970368</v>
      </c>
      <c r="H940" s="20">
        <v>3399</v>
      </c>
      <c r="I940" s="4">
        <v>1.0099030468159182</v>
      </c>
      <c r="J940" s="20">
        <v>864</v>
      </c>
      <c r="K940" s="4">
        <v>3.9729866390362338</v>
      </c>
      <c r="L940" s="20">
        <v>1689</v>
      </c>
      <c r="M940" s="4">
        <v>1.1030319014285357</v>
      </c>
      <c r="N940" s="20">
        <v>349</v>
      </c>
      <c r="O940" s="4">
        <v>5.3381687149363808</v>
      </c>
    </row>
    <row r="941" spans="1:15" ht="15" customHeight="1">
      <c r="B941" s="43" t="s">
        <v>138</v>
      </c>
      <c r="D941" s="20">
        <v>5127</v>
      </c>
      <c r="E941" s="4">
        <v>1.9690712980631193</v>
      </c>
      <c r="F941" s="20">
        <v>1880</v>
      </c>
      <c r="G941" s="4">
        <v>5.6179346383804187</v>
      </c>
      <c r="H941" s="20">
        <v>3421</v>
      </c>
      <c r="I941" s="4">
        <v>1.8322468427322114</v>
      </c>
      <c r="J941" s="20">
        <v>1248</v>
      </c>
      <c r="K941" s="4">
        <v>5.0225292059189863</v>
      </c>
      <c r="L941" s="20">
        <v>1705</v>
      </c>
      <c r="M941" s="4">
        <v>2.2447578276731339</v>
      </c>
      <c r="N941" s="20">
        <v>549</v>
      </c>
      <c r="O941" s="4">
        <v>6.9714245832107338</v>
      </c>
    </row>
    <row r="942" spans="1:15" ht="15" customHeight="1">
      <c r="B942" s="43" t="s">
        <v>451</v>
      </c>
      <c r="D942" s="20">
        <v>4993</v>
      </c>
      <c r="E942" s="4">
        <v>0.12724950696897949</v>
      </c>
      <c r="F942" s="20">
        <v>174</v>
      </c>
      <c r="G942" s="4">
        <v>6.8317934225388663</v>
      </c>
      <c r="H942" s="20">
        <v>3342</v>
      </c>
      <c r="I942" s="4">
        <v>8.8016654117484661E-2</v>
      </c>
      <c r="J942" s="20">
        <v>59</v>
      </c>
      <c r="K942" s="4">
        <v>4.9856213230615891</v>
      </c>
      <c r="L942" s="20">
        <v>1650</v>
      </c>
      <c r="M942" s="4">
        <v>0.20679098802150364</v>
      </c>
      <c r="N942" s="20">
        <v>34</v>
      </c>
      <c r="O942" s="4">
        <v>10.035445006925912</v>
      </c>
    </row>
    <row r="943" spans="1:15" ht="15" customHeight="1">
      <c r="B943" s="43" t="s">
        <v>139</v>
      </c>
      <c r="D943" s="20">
        <v>5002</v>
      </c>
      <c r="E943" s="4">
        <v>0.23977121511075183</v>
      </c>
      <c r="F943" s="20">
        <v>317</v>
      </c>
      <c r="G943" s="4">
        <v>5.0819305846778846</v>
      </c>
      <c r="H943" s="20">
        <v>3347</v>
      </c>
      <c r="I943" s="4">
        <v>0.23990339970020541</v>
      </c>
      <c r="J943" s="20">
        <v>189</v>
      </c>
      <c r="K943" s="4">
        <v>4.2484480359607808</v>
      </c>
      <c r="L943" s="20">
        <v>1654</v>
      </c>
      <c r="M943" s="4">
        <v>0.23964869358367186</v>
      </c>
      <c r="N943" s="20">
        <v>47</v>
      </c>
      <c r="O943" s="4">
        <v>8.4335944507956011</v>
      </c>
    </row>
    <row r="944" spans="1:15" ht="15" customHeight="1">
      <c r="B944" s="43" t="s">
        <v>140</v>
      </c>
      <c r="D944" s="20">
        <v>5013</v>
      </c>
      <c r="E944" s="4">
        <v>0.40998039389137253</v>
      </c>
      <c r="F944" s="20">
        <v>474</v>
      </c>
      <c r="G944" s="4">
        <v>5.2295972381105607</v>
      </c>
      <c r="H944" s="20">
        <v>3352</v>
      </c>
      <c r="I944" s="4">
        <v>0.37944125451909222</v>
      </c>
      <c r="J944" s="20">
        <v>288</v>
      </c>
      <c r="K944" s="4">
        <v>4.4162746012083236</v>
      </c>
      <c r="L944" s="20">
        <v>1660</v>
      </c>
      <c r="M944" s="4">
        <v>0.47032965471810301</v>
      </c>
      <c r="N944" s="20">
        <v>104</v>
      </c>
      <c r="O944" s="4">
        <v>7.5071848733851052</v>
      </c>
    </row>
    <row r="945" spans="1:15" ht="15" customHeight="1">
      <c r="B945" s="43" t="s">
        <v>141</v>
      </c>
      <c r="D945" s="20">
        <v>5120</v>
      </c>
      <c r="E945" s="4">
        <v>2.3186966199706243</v>
      </c>
      <c r="F945" s="20">
        <v>1900</v>
      </c>
      <c r="G945" s="4">
        <v>6.5372944351594686</v>
      </c>
      <c r="H945" s="20">
        <v>3431</v>
      </c>
      <c r="I945" s="4">
        <v>2.4843046871920182</v>
      </c>
      <c r="J945" s="20">
        <v>1346</v>
      </c>
      <c r="K945" s="4">
        <v>6.332577549595702</v>
      </c>
      <c r="L945" s="20">
        <v>1688</v>
      </c>
      <c r="M945" s="4">
        <v>1.9780725138642508</v>
      </c>
      <c r="N945" s="20">
        <v>469</v>
      </c>
      <c r="O945" s="4">
        <v>7.1193739944623777</v>
      </c>
    </row>
    <row r="946" spans="1:15" ht="15" customHeight="1">
      <c r="B946" s="43" t="s">
        <v>142</v>
      </c>
      <c r="D946" s="20">
        <v>5162</v>
      </c>
      <c r="E946" s="4">
        <v>2.8993418151788717</v>
      </c>
      <c r="F946" s="20">
        <v>1903</v>
      </c>
      <c r="G946" s="4">
        <v>8.2323445819325283</v>
      </c>
      <c r="H946" s="20">
        <v>3461</v>
      </c>
      <c r="I946" s="4">
        <v>3.312354213283808</v>
      </c>
      <c r="J946" s="20">
        <v>1443</v>
      </c>
      <c r="K946" s="4">
        <v>7.9446000915975459</v>
      </c>
      <c r="L946" s="20">
        <v>1700</v>
      </c>
      <c r="M946" s="4">
        <v>2.0548550639336205</v>
      </c>
      <c r="N946" s="20">
        <v>374</v>
      </c>
      <c r="O946" s="4">
        <v>9.340250290607365</v>
      </c>
    </row>
    <row r="947" spans="1:15" ht="15" customHeight="1">
      <c r="B947" s="43" t="s">
        <v>148</v>
      </c>
      <c r="D947" s="20">
        <v>5037</v>
      </c>
      <c r="E947" s="4">
        <v>1.0578618737139445</v>
      </c>
      <c r="F947" s="20">
        <v>662</v>
      </c>
      <c r="G947" s="4">
        <v>9.2830143865803798</v>
      </c>
      <c r="H947" s="20">
        <v>3376</v>
      </c>
      <c r="I947" s="4">
        <v>1.168343535973337</v>
      </c>
      <c r="J947" s="20">
        <v>447</v>
      </c>
      <c r="K947" s="4">
        <v>8.8239995021162994</v>
      </c>
      <c r="L947" s="20">
        <v>1660</v>
      </c>
      <c r="M947" s="4">
        <v>0.83302637298340398</v>
      </c>
      <c r="N947" s="20">
        <v>126</v>
      </c>
      <c r="O947" s="4">
        <v>10.974791898035322</v>
      </c>
    </row>
    <row r="948" spans="1:15" ht="15" customHeight="1">
      <c r="B948" s="43" t="s">
        <v>143</v>
      </c>
      <c r="D948" s="20">
        <v>5090</v>
      </c>
      <c r="E948" s="4">
        <v>2.3050234451308653</v>
      </c>
      <c r="F948" s="20">
        <v>1341</v>
      </c>
      <c r="G948" s="4">
        <v>9.333786265486161</v>
      </c>
      <c r="H948" s="20">
        <v>3410</v>
      </c>
      <c r="I948" s="4">
        <v>2.7687638526527465</v>
      </c>
      <c r="J948" s="20">
        <v>1037</v>
      </c>
      <c r="K948" s="4">
        <v>9.104614018848471</v>
      </c>
      <c r="L948" s="20">
        <v>1679</v>
      </c>
      <c r="M948" s="4">
        <v>1.3599120847993078</v>
      </c>
      <c r="N948" s="20">
        <v>219</v>
      </c>
      <c r="O948" s="4">
        <v>10.425992650128027</v>
      </c>
    </row>
    <row r="949" spans="1:15" ht="15" customHeight="1">
      <c r="B949" s="43" t="s">
        <v>144</v>
      </c>
      <c r="D949" s="20">
        <v>5020</v>
      </c>
      <c r="E949" s="4">
        <v>1.1078477072834598</v>
      </c>
      <c r="F949" s="20">
        <v>275</v>
      </c>
      <c r="G949" s="4">
        <v>28.965601513348791</v>
      </c>
      <c r="H949" s="20">
        <v>3366</v>
      </c>
      <c r="I949" s="4">
        <v>1.2610448307575057</v>
      </c>
      <c r="J949" s="20">
        <v>147</v>
      </c>
      <c r="K949" s="4">
        <v>28.875353063467784</v>
      </c>
      <c r="L949" s="20">
        <v>1653</v>
      </c>
      <c r="M949" s="4">
        <v>0.79656297049800617</v>
      </c>
      <c r="N949" s="20">
        <v>45</v>
      </c>
      <c r="O949" s="4">
        <v>29.260413116293424</v>
      </c>
    </row>
    <row r="950" spans="1:15" ht="15" customHeight="1">
      <c r="B950" s="43" t="s">
        <v>145</v>
      </c>
      <c r="D950" s="20">
        <v>5118</v>
      </c>
      <c r="E950" s="4">
        <v>2.178230882085987</v>
      </c>
      <c r="F950" s="20">
        <v>1677</v>
      </c>
      <c r="G950" s="4">
        <v>7.0158500028420896</v>
      </c>
      <c r="H950" s="20">
        <v>3422</v>
      </c>
      <c r="I950" s="4">
        <v>2.2306572339256472</v>
      </c>
      <c r="J950" s="20">
        <v>1202</v>
      </c>
      <c r="K950" s="4">
        <v>6.3505067009097873</v>
      </c>
      <c r="L950" s="20">
        <v>1695</v>
      </c>
      <c r="M950" s="4">
        <v>2.0736735103377515</v>
      </c>
      <c r="N950" s="20">
        <v>387</v>
      </c>
      <c r="O950" s="4">
        <v>9.0823684755103073</v>
      </c>
    </row>
    <row r="951" spans="1:15" ht="15" customHeight="1">
      <c r="B951" s="43" t="s">
        <v>146</v>
      </c>
      <c r="D951" s="20">
        <v>5040</v>
      </c>
      <c r="E951" s="4">
        <v>1.2914798517259232</v>
      </c>
      <c r="F951" s="20">
        <v>919</v>
      </c>
      <c r="G951" s="4">
        <v>7.7952795840702418</v>
      </c>
      <c r="H951" s="20">
        <v>3371</v>
      </c>
      <c r="I951" s="4">
        <v>1.5427690900558888</v>
      </c>
      <c r="J951" s="20">
        <v>660</v>
      </c>
      <c r="K951" s="4">
        <v>7.8798100039066687</v>
      </c>
      <c r="L951" s="20">
        <v>1668</v>
      </c>
      <c r="M951" s="4">
        <v>0.78440278784187689</v>
      </c>
      <c r="N951" s="20">
        <v>175</v>
      </c>
      <c r="O951" s="4">
        <v>7.4764791435442888</v>
      </c>
    </row>
    <row r="952" spans="1:15" ht="15" customHeight="1">
      <c r="B952" s="43" t="s">
        <v>147</v>
      </c>
      <c r="D952" s="20">
        <v>5031</v>
      </c>
      <c r="E952" s="4">
        <v>0.49039828873817959</v>
      </c>
      <c r="F952" s="20">
        <v>528</v>
      </c>
      <c r="G952" s="4">
        <v>5.5442557093073743</v>
      </c>
      <c r="H952" s="20">
        <v>3369</v>
      </c>
      <c r="I952" s="4">
        <v>0.52233459091893419</v>
      </c>
      <c r="J952" s="20">
        <v>350</v>
      </c>
      <c r="K952" s="4">
        <v>5.0278435337311125</v>
      </c>
      <c r="L952" s="20">
        <v>1661</v>
      </c>
      <c r="M952" s="4">
        <v>0.42591725095478122</v>
      </c>
      <c r="N952" s="20">
        <v>95</v>
      </c>
      <c r="O952" s="4">
        <v>7.4468268824830695</v>
      </c>
    </row>
    <row r="953" spans="1:15" ht="15" customHeight="1">
      <c r="B953" s="174" t="s">
        <v>603</v>
      </c>
      <c r="C953" s="45"/>
      <c r="D953" s="21">
        <v>3608</v>
      </c>
      <c r="E953" s="5">
        <v>12.296266651176188</v>
      </c>
      <c r="F953" s="21">
        <v>2788</v>
      </c>
      <c r="G953" s="5">
        <v>16.946115384814242</v>
      </c>
      <c r="H953" s="21">
        <v>2347</v>
      </c>
      <c r="I953" s="5">
        <v>13.202978406507274</v>
      </c>
      <c r="J953" s="21">
        <v>1763</v>
      </c>
      <c r="K953" s="5">
        <v>17.576511809456932</v>
      </c>
      <c r="L953" s="21">
        <v>1260</v>
      </c>
      <c r="M953" s="5">
        <v>10.599572885153304</v>
      </c>
      <c r="N953" s="21">
        <v>854</v>
      </c>
      <c r="O953" s="5">
        <v>15.638714092849137</v>
      </c>
    </row>
    <row r="954" spans="1:15" ht="15" customHeight="1">
      <c r="B954" s="191"/>
      <c r="D954" s="69"/>
      <c r="E954" s="166"/>
      <c r="F954" s="27"/>
      <c r="G954" s="69"/>
      <c r="H954" s="166"/>
      <c r="I954" s="27"/>
      <c r="J954" s="69"/>
      <c r="K954" s="166"/>
      <c r="L954" s="27"/>
    </row>
    <row r="955" spans="1:15" ht="15" customHeight="1">
      <c r="A955" s="108" t="s">
        <v>440</v>
      </c>
      <c r="B955" s="24"/>
    </row>
    <row r="956" spans="1:15" ht="15" customHeight="1">
      <c r="A956" s="1" t="s">
        <v>149</v>
      </c>
      <c r="B956" s="24"/>
    </row>
    <row r="957" spans="1:15" ht="12" customHeight="1">
      <c r="B957" s="93"/>
      <c r="C957" s="42"/>
      <c r="D957" s="31"/>
      <c r="E957" s="103" t="s">
        <v>5</v>
      </c>
      <c r="F957" s="33"/>
      <c r="G957" s="31"/>
      <c r="H957" s="103" t="s">
        <v>62</v>
      </c>
      <c r="I957" s="33"/>
      <c r="J957" s="31"/>
      <c r="K957" s="103" t="s">
        <v>820</v>
      </c>
      <c r="L957" s="33"/>
    </row>
    <row r="958" spans="1:15" ht="22.5" customHeight="1">
      <c r="B958" s="94"/>
      <c r="C958" s="56"/>
      <c r="D958" s="38" t="s">
        <v>2</v>
      </c>
      <c r="E958" s="38" t="s">
        <v>3</v>
      </c>
      <c r="F958" s="38" t="s">
        <v>505</v>
      </c>
      <c r="G958" s="38" t="s">
        <v>2</v>
      </c>
      <c r="H958" s="38" t="s">
        <v>3</v>
      </c>
      <c r="I958" s="38" t="s">
        <v>505</v>
      </c>
      <c r="J958" s="38" t="s">
        <v>2</v>
      </c>
      <c r="K958" s="38" t="s">
        <v>3</v>
      </c>
      <c r="L958" s="38" t="s">
        <v>505</v>
      </c>
    </row>
    <row r="959" spans="1:15" ht="12" customHeight="1">
      <c r="B959" s="95"/>
      <c r="C959" s="45"/>
      <c r="D959" s="46"/>
      <c r="E959" s="2">
        <f>$E$45</f>
        <v>6355</v>
      </c>
      <c r="F959" s="2">
        <f>E959-D970-D969</f>
        <v>5471</v>
      </c>
      <c r="G959" s="46"/>
      <c r="H959" s="2">
        <f>$H$45</f>
        <v>4270</v>
      </c>
      <c r="I959" s="2">
        <f>H959-G970-G969</f>
        <v>3599</v>
      </c>
      <c r="J959" s="46"/>
      <c r="K959" s="2">
        <f>$K$45</f>
        <v>2084</v>
      </c>
      <c r="L959" s="2">
        <f>K959-J970-J969</f>
        <v>1871</v>
      </c>
    </row>
    <row r="960" spans="1:15" ht="15" customHeight="1">
      <c r="B960" s="43" t="s">
        <v>778</v>
      </c>
      <c r="D960" s="19">
        <v>3661</v>
      </c>
      <c r="E960" s="3">
        <f t="shared" ref="E960:F968" si="57">$D960/E$959*100</f>
        <v>57.608182533438232</v>
      </c>
      <c r="F960" s="28">
        <f t="shared" si="57"/>
        <v>66.916468652897095</v>
      </c>
      <c r="G960" s="19">
        <v>2366</v>
      </c>
      <c r="H960" s="3">
        <f t="shared" ref="H960:I968" si="58">$G960/H$959*100</f>
        <v>55.409836065573771</v>
      </c>
      <c r="I960" s="28">
        <f t="shared" si="58"/>
        <v>65.7404834676299</v>
      </c>
      <c r="J960" s="19">
        <v>1294</v>
      </c>
      <c r="K960" s="3">
        <f t="shared" ref="K960:L968" si="59">$J960/K$959*100</f>
        <v>62.092130518234171</v>
      </c>
      <c r="L960" s="28">
        <f t="shared" si="59"/>
        <v>69.16087653661144</v>
      </c>
    </row>
    <row r="961" spans="1:12" ht="15" customHeight="1">
      <c r="B961" s="43" t="s">
        <v>251</v>
      </c>
      <c r="D961" s="20">
        <v>396</v>
      </c>
      <c r="E961" s="4">
        <f t="shared" si="57"/>
        <v>6.2313139260424864</v>
      </c>
      <c r="F961" s="28">
        <f t="shared" si="57"/>
        <v>7.2381648693109115</v>
      </c>
      <c r="G961" s="20">
        <v>271</v>
      </c>
      <c r="H961" s="28">
        <f t="shared" si="58"/>
        <v>6.3466042154566749</v>
      </c>
      <c r="I961" s="28">
        <f t="shared" si="58"/>
        <v>7.5298694081689366</v>
      </c>
      <c r="J961" s="20">
        <v>125</v>
      </c>
      <c r="K961" s="28">
        <f t="shared" si="59"/>
        <v>5.9980806142034551</v>
      </c>
      <c r="L961" s="28">
        <f t="shared" si="59"/>
        <v>6.6809192944949221</v>
      </c>
    </row>
    <row r="962" spans="1:12" ht="15" customHeight="1">
      <c r="B962" s="43" t="s">
        <v>252</v>
      </c>
      <c r="D962" s="20">
        <v>450</v>
      </c>
      <c r="E962" s="4">
        <f t="shared" si="57"/>
        <v>7.081038552321008</v>
      </c>
      <c r="F962" s="28">
        <f t="shared" si="57"/>
        <v>8.2251873514896729</v>
      </c>
      <c r="G962" s="20">
        <v>298</v>
      </c>
      <c r="H962" s="28">
        <f t="shared" si="58"/>
        <v>6.9789227166276353</v>
      </c>
      <c r="I962" s="28">
        <f t="shared" si="58"/>
        <v>8.2800777993887191</v>
      </c>
      <c r="J962" s="20">
        <v>152</v>
      </c>
      <c r="K962" s="28">
        <f t="shared" si="59"/>
        <v>7.2936660268714011</v>
      </c>
      <c r="L962" s="28">
        <f t="shared" si="59"/>
        <v>8.1239978621058242</v>
      </c>
    </row>
    <row r="963" spans="1:12" ht="15" customHeight="1">
      <c r="B963" s="43" t="s">
        <v>253</v>
      </c>
      <c r="D963" s="20">
        <v>272</v>
      </c>
      <c r="E963" s="4">
        <f t="shared" si="57"/>
        <v>4.2800944138473644</v>
      </c>
      <c r="F963" s="28">
        <f t="shared" si="57"/>
        <v>4.9716687991226465</v>
      </c>
      <c r="G963" s="20">
        <v>180</v>
      </c>
      <c r="H963" s="28">
        <f t="shared" si="58"/>
        <v>4.2154566744730682</v>
      </c>
      <c r="I963" s="28">
        <f t="shared" si="58"/>
        <v>5.0013892747985551</v>
      </c>
      <c r="J963" s="20">
        <v>92</v>
      </c>
      <c r="K963" s="28">
        <f t="shared" si="59"/>
        <v>4.4145873320537428</v>
      </c>
      <c r="L963" s="28">
        <f t="shared" si="59"/>
        <v>4.917156600748263</v>
      </c>
    </row>
    <row r="964" spans="1:12" ht="15" customHeight="1">
      <c r="B964" s="43" t="s">
        <v>254</v>
      </c>
      <c r="D964" s="20">
        <v>206</v>
      </c>
      <c r="E964" s="4">
        <f t="shared" si="57"/>
        <v>3.2415420928402834</v>
      </c>
      <c r="F964" s="28">
        <f t="shared" si="57"/>
        <v>3.7653079875708282</v>
      </c>
      <c r="G964" s="20">
        <v>149</v>
      </c>
      <c r="H964" s="28">
        <f t="shared" si="58"/>
        <v>3.4894613583138177</v>
      </c>
      <c r="I964" s="28">
        <f t="shared" si="58"/>
        <v>4.1400388996943596</v>
      </c>
      <c r="J964" s="20">
        <v>57</v>
      </c>
      <c r="K964" s="28">
        <f t="shared" si="59"/>
        <v>2.7351247600767752</v>
      </c>
      <c r="L964" s="28">
        <f t="shared" si="59"/>
        <v>3.046499198289685</v>
      </c>
    </row>
    <row r="965" spans="1:12" ht="15" customHeight="1">
      <c r="B965" s="43" t="s">
        <v>255</v>
      </c>
      <c r="D965" s="20">
        <v>125</v>
      </c>
      <c r="E965" s="4">
        <f t="shared" si="57"/>
        <v>1.9669551534225018</v>
      </c>
      <c r="F965" s="28">
        <f t="shared" si="57"/>
        <v>2.2847742643026869</v>
      </c>
      <c r="G965" s="20">
        <v>81</v>
      </c>
      <c r="H965" s="28">
        <f t="shared" si="58"/>
        <v>1.8969555035128804</v>
      </c>
      <c r="I965" s="28">
        <f t="shared" si="58"/>
        <v>2.2506251736593499</v>
      </c>
      <c r="J965" s="20">
        <v>44</v>
      </c>
      <c r="K965" s="28">
        <f t="shared" si="59"/>
        <v>2.1113243761996161</v>
      </c>
      <c r="L965" s="28">
        <f t="shared" si="59"/>
        <v>2.351683591662213</v>
      </c>
    </row>
    <row r="966" spans="1:12" ht="15" customHeight="1">
      <c r="B966" s="43" t="s">
        <v>258</v>
      </c>
      <c r="D966" s="20">
        <v>169</v>
      </c>
      <c r="E966" s="4">
        <f t="shared" si="57"/>
        <v>2.6593233674272225</v>
      </c>
      <c r="F966" s="28">
        <f t="shared" si="57"/>
        <v>3.0890148053372326</v>
      </c>
      <c r="G966" s="20">
        <v>117</v>
      </c>
      <c r="H966" s="28">
        <f t="shared" si="58"/>
        <v>2.7400468384074941</v>
      </c>
      <c r="I966" s="28">
        <f t="shared" si="58"/>
        <v>3.2509030286190606</v>
      </c>
      <c r="J966" s="20">
        <v>52</v>
      </c>
      <c r="K966" s="28">
        <f t="shared" si="59"/>
        <v>2.4952015355086372</v>
      </c>
      <c r="L966" s="28">
        <f t="shared" si="59"/>
        <v>2.779262426509888</v>
      </c>
    </row>
    <row r="967" spans="1:12" ht="15" customHeight="1">
      <c r="B967" s="43" t="s">
        <v>257</v>
      </c>
      <c r="D967" s="20">
        <v>91</v>
      </c>
      <c r="E967" s="4">
        <f t="shared" si="57"/>
        <v>1.4319433516915816</v>
      </c>
      <c r="F967" s="28">
        <f t="shared" si="57"/>
        <v>1.6633156644123559</v>
      </c>
      <c r="G967" s="20">
        <v>61</v>
      </c>
      <c r="H967" s="28">
        <f t="shared" si="58"/>
        <v>1.4285714285714286</v>
      </c>
      <c r="I967" s="28">
        <f t="shared" si="58"/>
        <v>1.6949152542372881</v>
      </c>
      <c r="J967" s="20">
        <v>30</v>
      </c>
      <c r="K967" s="28">
        <f t="shared" si="59"/>
        <v>1.4395393474088292</v>
      </c>
      <c r="L967" s="28">
        <f t="shared" si="59"/>
        <v>1.6034206306787813</v>
      </c>
    </row>
    <row r="968" spans="1:12" ht="15" customHeight="1">
      <c r="B968" s="43" t="s">
        <v>256</v>
      </c>
      <c r="D968" s="20">
        <v>101</v>
      </c>
      <c r="E968" s="4">
        <f t="shared" si="57"/>
        <v>1.5892997639653814</v>
      </c>
      <c r="F968" s="28">
        <f t="shared" si="57"/>
        <v>1.846097605556571</v>
      </c>
      <c r="G968" s="20">
        <v>76</v>
      </c>
      <c r="H968" s="28">
        <f t="shared" si="58"/>
        <v>1.7798594847775178</v>
      </c>
      <c r="I968" s="28">
        <f t="shared" si="58"/>
        <v>2.1116976938038343</v>
      </c>
      <c r="J968" s="20">
        <v>25</v>
      </c>
      <c r="K968" s="28">
        <f t="shared" si="59"/>
        <v>1.199616122840691</v>
      </c>
      <c r="L968" s="28">
        <f t="shared" si="59"/>
        <v>1.3361838588989845</v>
      </c>
    </row>
    <row r="969" spans="1:12" ht="15" customHeight="1">
      <c r="B969" s="43" t="s">
        <v>829</v>
      </c>
      <c r="D969" s="20">
        <v>27</v>
      </c>
      <c r="E969" s="4">
        <f>$D969/E$959*100</f>
        <v>0.42486231313926043</v>
      </c>
      <c r="F969" s="52" t="s">
        <v>819</v>
      </c>
      <c r="G969" s="20">
        <v>12</v>
      </c>
      <c r="H969" s="28">
        <f>$G969/H$959*100</f>
        <v>0.28103044496487117</v>
      </c>
      <c r="I969" s="52" t="s">
        <v>819</v>
      </c>
      <c r="J969" s="20">
        <v>15</v>
      </c>
      <c r="K969" s="28">
        <f>$J969/K$959*100</f>
        <v>0.71976967370441458</v>
      </c>
      <c r="L969" s="52" t="s">
        <v>819</v>
      </c>
    </row>
    <row r="970" spans="1:12" ht="15" customHeight="1">
      <c r="B970" s="44" t="s">
        <v>0</v>
      </c>
      <c r="C970" s="45"/>
      <c r="D970" s="21">
        <v>857</v>
      </c>
      <c r="E970" s="5">
        <f>$D970/E$959*100</f>
        <v>13.485444531864674</v>
      </c>
      <c r="F970" s="47" t="s">
        <v>819</v>
      </c>
      <c r="G970" s="21">
        <v>659</v>
      </c>
      <c r="H970" s="30">
        <f>$G970/H$959*100</f>
        <v>15.433255269320842</v>
      </c>
      <c r="I970" s="47" t="s">
        <v>819</v>
      </c>
      <c r="J970" s="21">
        <v>198</v>
      </c>
      <c r="K970" s="30">
        <f>$J970/K$959*100</f>
        <v>9.500959692898272</v>
      </c>
      <c r="L970" s="47" t="s">
        <v>819</v>
      </c>
    </row>
    <row r="971" spans="1:12" ht="15" customHeight="1">
      <c r="B971" s="48" t="s">
        <v>1</v>
      </c>
      <c r="C971" s="32"/>
      <c r="D971" s="49">
        <f>SUM(D960:D970)</f>
        <v>6355</v>
      </c>
      <c r="E971" s="6">
        <f>IF(SUM(E960:E970)&gt;100,"－",SUM(E960:E970))</f>
        <v>100</v>
      </c>
      <c r="F971" s="6">
        <f>IF(SUM(F960:F970)&gt;100,"－",SUM(F960:F970))</f>
        <v>99.999999999999972</v>
      </c>
      <c r="G971" s="49">
        <f t="shared" ref="G971:J971" si="60">SUM(G960:G970)</f>
        <v>4270</v>
      </c>
      <c r="H971" s="6">
        <f>IF(SUM(H960:H970)&gt;100,"－",SUM(H960:H970))</f>
        <v>100</v>
      </c>
      <c r="I971" s="6">
        <f>IF(SUM(I960:I970)&gt;100,"－",SUM(I960:I970))</f>
        <v>100</v>
      </c>
      <c r="J971" s="49">
        <f t="shared" si="60"/>
        <v>2084</v>
      </c>
      <c r="K971" s="6">
        <f t="shared" ref="K971:L971" si="61">IF(SUM(K960:K970)&gt;100,"－",SUM(K960:K970))</f>
        <v>100.00000000000003</v>
      </c>
      <c r="L971" s="6">
        <f t="shared" si="61"/>
        <v>100</v>
      </c>
    </row>
    <row r="972" spans="1:12" ht="15" customHeight="1">
      <c r="B972" s="48" t="s">
        <v>347</v>
      </c>
      <c r="C972" s="32"/>
      <c r="D972" s="50">
        <v>2.1471394626210931</v>
      </c>
      <c r="E972" s="35"/>
      <c r="F972" s="35"/>
      <c r="G972" s="50">
        <v>2.2842456237843844</v>
      </c>
      <c r="H972" s="35"/>
      <c r="I972" s="35"/>
      <c r="J972" s="50">
        <v>1.8845537145911277</v>
      </c>
      <c r="K972" s="35"/>
      <c r="L972" s="35"/>
    </row>
    <row r="973" spans="1:12" ht="15" customHeight="1">
      <c r="B973" s="48" t="s">
        <v>348</v>
      </c>
      <c r="C973" s="32"/>
      <c r="D973" s="50">
        <v>100</v>
      </c>
      <c r="E973" s="35"/>
      <c r="F973" s="35"/>
      <c r="G973" s="50">
        <v>100</v>
      </c>
      <c r="H973" s="35"/>
      <c r="I973" s="35"/>
      <c r="J973" s="50">
        <v>70</v>
      </c>
      <c r="K973" s="35"/>
      <c r="L973" s="35"/>
    </row>
    <row r="974" spans="1:12" ht="13.5" customHeight="1">
      <c r="B974" s="48" t="s">
        <v>483</v>
      </c>
      <c r="C974" s="32"/>
      <c r="D974" s="49">
        <v>11747</v>
      </c>
      <c r="E974" s="27"/>
      <c r="F974" s="27"/>
      <c r="G974" s="49">
        <v>8221</v>
      </c>
      <c r="H974" s="27"/>
      <c r="I974" s="27"/>
      <c r="J974" s="49">
        <v>3526</v>
      </c>
      <c r="K974" s="27"/>
      <c r="L974" s="27"/>
    </row>
    <row r="975" spans="1:12" ht="15" customHeight="1">
      <c r="B975" s="24"/>
      <c r="F975" s="1"/>
      <c r="J975" s="7"/>
    </row>
    <row r="976" spans="1:12" ht="12" customHeight="1">
      <c r="A976" s="1" t="s">
        <v>149</v>
      </c>
      <c r="B976" s="24"/>
      <c r="F976" s="1"/>
      <c r="J976" s="7"/>
      <c r="L976" s="40" t="s">
        <v>469</v>
      </c>
    </row>
    <row r="977" spans="2:12" ht="22.5" customHeight="1">
      <c r="B977" s="93"/>
      <c r="C977" s="42"/>
      <c r="D977" s="31"/>
      <c r="E977" s="103" t="s">
        <v>5</v>
      </c>
      <c r="F977" s="33"/>
      <c r="G977" s="31"/>
      <c r="H977" s="103" t="s">
        <v>62</v>
      </c>
      <c r="I977" s="33"/>
      <c r="J977" s="31"/>
      <c r="K977" s="103" t="s">
        <v>820</v>
      </c>
      <c r="L977" s="33"/>
    </row>
    <row r="978" spans="2:12" ht="12" customHeight="1">
      <c r="B978" s="94"/>
      <c r="C978" s="56"/>
      <c r="D978" s="38" t="s">
        <v>2</v>
      </c>
      <c r="E978" s="38" t="s">
        <v>3</v>
      </c>
      <c r="F978" s="38" t="s">
        <v>505</v>
      </c>
      <c r="G978" s="38" t="s">
        <v>2</v>
      </c>
      <c r="H978" s="38" t="s">
        <v>3</v>
      </c>
      <c r="I978" s="38" t="s">
        <v>505</v>
      </c>
      <c r="J978" s="38" t="s">
        <v>2</v>
      </c>
      <c r="K978" s="38" t="s">
        <v>3</v>
      </c>
      <c r="L978" s="38" t="s">
        <v>505</v>
      </c>
    </row>
    <row r="979" spans="2:12" ht="15" customHeight="1">
      <c r="B979" s="95"/>
      <c r="C979" s="45"/>
      <c r="D979" s="46"/>
      <c r="E979" s="2">
        <f>$E$45</f>
        <v>6355</v>
      </c>
      <c r="F979" s="2">
        <f>E979-D989</f>
        <v>5404</v>
      </c>
      <c r="G979" s="46"/>
      <c r="H979" s="2">
        <f>$H$45</f>
        <v>4270</v>
      </c>
      <c r="I979" s="2">
        <f>H979-G989</f>
        <v>3590</v>
      </c>
      <c r="J979" s="46"/>
      <c r="K979" s="2">
        <f>$K$45</f>
        <v>2084</v>
      </c>
      <c r="L979" s="2">
        <f>K979-J989</f>
        <v>1813</v>
      </c>
    </row>
    <row r="980" spans="2:12" ht="15" customHeight="1">
      <c r="B980" s="43" t="s">
        <v>778</v>
      </c>
      <c r="D980" s="19">
        <v>3608</v>
      </c>
      <c r="E980" s="3">
        <f t="shared" ref="E980:F988" si="62">$D980/E$979*100</f>
        <v>56.774193548387096</v>
      </c>
      <c r="F980" s="28">
        <f t="shared" si="62"/>
        <v>66.765358993338268</v>
      </c>
      <c r="G980" s="19">
        <v>2361</v>
      </c>
      <c r="H980" s="3">
        <f t="shared" ref="H980:I988" si="63">$G980/H$979*100</f>
        <v>55.292740046838404</v>
      </c>
      <c r="I980" s="28">
        <f t="shared" si="63"/>
        <v>65.766016713091929</v>
      </c>
      <c r="J980" s="19">
        <v>1246</v>
      </c>
      <c r="K980" s="3">
        <f t="shared" ref="K980:L988" si="64">$J980/K$979*100</f>
        <v>59.788867562380041</v>
      </c>
      <c r="L980" s="28">
        <f t="shared" si="64"/>
        <v>68.725868725868722</v>
      </c>
    </row>
    <row r="981" spans="2:12" ht="15" customHeight="1">
      <c r="B981" s="43" t="s">
        <v>251</v>
      </c>
      <c r="D981" s="20">
        <v>167</v>
      </c>
      <c r="E981" s="4">
        <f t="shared" si="62"/>
        <v>2.6278520849724627</v>
      </c>
      <c r="F981" s="28">
        <f t="shared" si="62"/>
        <v>3.0903034789045152</v>
      </c>
      <c r="G981" s="20">
        <v>95</v>
      </c>
      <c r="H981" s="28">
        <f t="shared" si="63"/>
        <v>2.2248243559718972</v>
      </c>
      <c r="I981" s="28">
        <f t="shared" si="63"/>
        <v>2.6462395543175488</v>
      </c>
      <c r="J981" s="20">
        <v>72</v>
      </c>
      <c r="K981" s="28">
        <f t="shared" si="64"/>
        <v>3.45489443378119</v>
      </c>
      <c r="L981" s="28">
        <f t="shared" si="64"/>
        <v>3.9713182570325425</v>
      </c>
    </row>
    <row r="982" spans="2:12" ht="15" customHeight="1">
      <c r="B982" s="43" t="s">
        <v>252</v>
      </c>
      <c r="D982" s="20">
        <v>278</v>
      </c>
      <c r="E982" s="4">
        <f t="shared" si="62"/>
        <v>4.3745082612116448</v>
      </c>
      <c r="F982" s="28">
        <f t="shared" si="62"/>
        <v>5.1443375277572168</v>
      </c>
      <c r="G982" s="20">
        <v>176</v>
      </c>
      <c r="H982" s="28">
        <f t="shared" si="63"/>
        <v>4.1217798594847777</v>
      </c>
      <c r="I982" s="28">
        <f t="shared" si="63"/>
        <v>4.9025069637883005</v>
      </c>
      <c r="J982" s="20">
        <v>102</v>
      </c>
      <c r="K982" s="28">
        <f t="shared" si="64"/>
        <v>4.8944337811900187</v>
      </c>
      <c r="L982" s="28">
        <f t="shared" si="64"/>
        <v>5.6260341974627686</v>
      </c>
    </row>
    <row r="983" spans="2:12" ht="15" customHeight="1">
      <c r="B983" s="43" t="s">
        <v>253</v>
      </c>
      <c r="D983" s="20">
        <v>243</v>
      </c>
      <c r="E983" s="4">
        <f t="shared" si="62"/>
        <v>3.8237608182533438</v>
      </c>
      <c r="F983" s="28">
        <f t="shared" si="62"/>
        <v>4.4966691339748337</v>
      </c>
      <c r="G983" s="20">
        <v>164</v>
      </c>
      <c r="H983" s="28">
        <f t="shared" si="63"/>
        <v>3.8407494145199061</v>
      </c>
      <c r="I983" s="28">
        <f t="shared" si="63"/>
        <v>4.5682451253481897</v>
      </c>
      <c r="J983" s="20">
        <v>79</v>
      </c>
      <c r="K983" s="28">
        <f t="shared" si="64"/>
        <v>3.7907869481765832</v>
      </c>
      <c r="L983" s="28">
        <f t="shared" si="64"/>
        <v>4.3574186431329283</v>
      </c>
    </row>
    <row r="984" spans="2:12" ht="15" customHeight="1">
      <c r="B984" s="43" t="s">
        <v>254</v>
      </c>
      <c r="D984" s="20">
        <v>174</v>
      </c>
      <c r="E984" s="4">
        <f t="shared" si="62"/>
        <v>2.738001573564123</v>
      </c>
      <c r="F984" s="28">
        <f t="shared" si="62"/>
        <v>3.2198371576609914</v>
      </c>
      <c r="G984" s="20">
        <v>112</v>
      </c>
      <c r="H984" s="28">
        <f t="shared" si="63"/>
        <v>2.622950819672131</v>
      </c>
      <c r="I984" s="28">
        <f t="shared" si="63"/>
        <v>3.1197771587743732</v>
      </c>
      <c r="J984" s="20">
        <v>62</v>
      </c>
      <c r="K984" s="28">
        <f t="shared" si="64"/>
        <v>2.9750479846449136</v>
      </c>
      <c r="L984" s="28">
        <f t="shared" si="64"/>
        <v>3.4197462768891338</v>
      </c>
    </row>
    <row r="985" spans="2:12" ht="15" customHeight="1">
      <c r="B985" s="43" t="s">
        <v>255</v>
      </c>
      <c r="D985" s="20">
        <v>145</v>
      </c>
      <c r="E985" s="4">
        <f t="shared" si="62"/>
        <v>2.2816679779701023</v>
      </c>
      <c r="F985" s="28">
        <f t="shared" si="62"/>
        <v>2.6831976313841599</v>
      </c>
      <c r="G985" s="20">
        <v>107</v>
      </c>
      <c r="H985" s="28">
        <f t="shared" si="63"/>
        <v>2.5058548009367678</v>
      </c>
      <c r="I985" s="28">
        <f t="shared" si="63"/>
        <v>2.98050139275766</v>
      </c>
      <c r="J985" s="20">
        <v>38</v>
      </c>
      <c r="K985" s="28">
        <f t="shared" si="64"/>
        <v>1.8234165067178503</v>
      </c>
      <c r="L985" s="28">
        <f t="shared" si="64"/>
        <v>2.0959735245449531</v>
      </c>
    </row>
    <row r="986" spans="2:12" ht="15" customHeight="1">
      <c r="B986" s="43" t="s">
        <v>258</v>
      </c>
      <c r="D986" s="20">
        <v>284</v>
      </c>
      <c r="E986" s="4">
        <f t="shared" si="62"/>
        <v>4.4689221085759252</v>
      </c>
      <c r="F986" s="28">
        <f t="shared" si="62"/>
        <v>5.2553663952627687</v>
      </c>
      <c r="G986" s="20">
        <v>206</v>
      </c>
      <c r="H986" s="28">
        <f t="shared" si="63"/>
        <v>4.8243559718969555</v>
      </c>
      <c r="I986" s="28">
        <f t="shared" si="63"/>
        <v>5.7381615598885789</v>
      </c>
      <c r="J986" s="20">
        <v>78</v>
      </c>
      <c r="K986" s="28">
        <f t="shared" si="64"/>
        <v>3.7428023032629558</v>
      </c>
      <c r="L986" s="28">
        <f t="shared" si="64"/>
        <v>4.3022614451185879</v>
      </c>
    </row>
    <row r="987" spans="2:12" ht="15" customHeight="1">
      <c r="B987" s="43" t="s">
        <v>257</v>
      </c>
      <c r="D987" s="20">
        <v>198</v>
      </c>
      <c r="E987" s="4">
        <f t="shared" si="62"/>
        <v>3.1156569630212432</v>
      </c>
      <c r="F987" s="28">
        <f t="shared" si="62"/>
        <v>3.663952627683198</v>
      </c>
      <c r="G987" s="20">
        <v>140</v>
      </c>
      <c r="H987" s="28">
        <f t="shared" si="63"/>
        <v>3.278688524590164</v>
      </c>
      <c r="I987" s="28">
        <f t="shared" si="63"/>
        <v>3.8997214484679668</v>
      </c>
      <c r="J987" s="20">
        <v>58</v>
      </c>
      <c r="K987" s="28">
        <f t="shared" si="64"/>
        <v>2.783109404990403</v>
      </c>
      <c r="L987" s="28">
        <f t="shared" si="64"/>
        <v>3.1991174848317705</v>
      </c>
    </row>
    <row r="988" spans="2:12" ht="15" customHeight="1">
      <c r="B988" s="43" t="s">
        <v>256</v>
      </c>
      <c r="D988" s="20">
        <v>307</v>
      </c>
      <c r="E988" s="4">
        <f t="shared" si="62"/>
        <v>4.830841856805665</v>
      </c>
      <c r="F988" s="28">
        <f t="shared" si="62"/>
        <v>5.6809770540340487</v>
      </c>
      <c r="G988" s="20">
        <v>229</v>
      </c>
      <c r="H988" s="28">
        <f t="shared" si="63"/>
        <v>5.3629976580796255</v>
      </c>
      <c r="I988" s="28">
        <f t="shared" si="63"/>
        <v>6.3788300835654592</v>
      </c>
      <c r="J988" s="20">
        <v>78</v>
      </c>
      <c r="K988" s="28">
        <f t="shared" si="64"/>
        <v>3.7428023032629558</v>
      </c>
      <c r="L988" s="28">
        <f t="shared" si="64"/>
        <v>4.3022614451185879</v>
      </c>
    </row>
    <row r="989" spans="2:12" ht="15" customHeight="1">
      <c r="B989" s="44" t="s">
        <v>0</v>
      </c>
      <c r="C989" s="45"/>
      <c r="D989" s="21">
        <v>951</v>
      </c>
      <c r="E989" s="5">
        <f>$D989/E$979*100</f>
        <v>14.964594807238395</v>
      </c>
      <c r="F989" s="47" t="s">
        <v>819</v>
      </c>
      <c r="G989" s="21">
        <v>680</v>
      </c>
      <c r="H989" s="30">
        <f>$G989/H$979*100</f>
        <v>15.925058548009369</v>
      </c>
      <c r="I989" s="47" t="s">
        <v>819</v>
      </c>
      <c r="J989" s="21">
        <v>271</v>
      </c>
      <c r="K989" s="30">
        <f>$J989/K$979*100</f>
        <v>13.00383877159309</v>
      </c>
      <c r="L989" s="47" t="s">
        <v>819</v>
      </c>
    </row>
    <row r="990" spans="2:12" ht="15" customHeight="1">
      <c r="B990" s="48" t="s">
        <v>1</v>
      </c>
      <c r="C990" s="32"/>
      <c r="D990" s="49">
        <f>SUM(D980:D989)</f>
        <v>6355</v>
      </c>
      <c r="E990" s="6">
        <f>IF(SUM(E980:E989)&gt;100,"－",SUM(E980:E989))</f>
        <v>99.999999999999986</v>
      </c>
      <c r="F990" s="6">
        <f>IF(SUM(F980:F989)&gt;100,"－",SUM(F980:F989))</f>
        <v>100</v>
      </c>
      <c r="G990" s="49">
        <f t="shared" ref="G990:J990" si="65">SUM(G980:G989)</f>
        <v>4270</v>
      </c>
      <c r="H990" s="6">
        <f>IF(SUM(H980:H989)&gt;100,"－",SUM(H980:H989))</f>
        <v>100</v>
      </c>
      <c r="I990" s="6">
        <f>IF(SUM(I980:I989)&gt;100,"－",SUM(I980:I989))</f>
        <v>100</v>
      </c>
      <c r="J990" s="49">
        <f t="shared" si="65"/>
        <v>2084</v>
      </c>
      <c r="K990" s="6">
        <f t="shared" ref="K990:L990" si="66">IF(SUM(K980:K989)&gt;100,"－",SUM(K980:K989))</f>
        <v>100.00000000000003</v>
      </c>
      <c r="L990" s="6">
        <f t="shared" si="66"/>
        <v>100</v>
      </c>
    </row>
    <row r="991" spans="2:12" ht="15" customHeight="1">
      <c r="B991" s="48" t="s">
        <v>347</v>
      </c>
      <c r="C991" s="32"/>
      <c r="D991" s="50">
        <v>3.8003883169223753</v>
      </c>
      <c r="E991" s="35"/>
      <c r="F991" s="35"/>
      <c r="G991" s="50">
        <v>4.1418785376797906</v>
      </c>
      <c r="H991" s="35"/>
      <c r="I991" s="35"/>
      <c r="J991" s="50">
        <v>3.1262848948582813</v>
      </c>
      <c r="K991" s="35"/>
      <c r="L991" s="35"/>
    </row>
    <row r="992" spans="2:12" ht="15" customHeight="1">
      <c r="B992" s="48" t="s">
        <v>348</v>
      </c>
      <c r="C992" s="32"/>
      <c r="D992" s="50">
        <v>50</v>
      </c>
      <c r="E992" s="35"/>
      <c r="F992" s="35"/>
      <c r="G992" s="50">
        <v>50</v>
      </c>
      <c r="H992" s="35"/>
      <c r="I992" s="35"/>
      <c r="J992" s="50">
        <v>50</v>
      </c>
      <c r="K992" s="35"/>
      <c r="L992" s="35"/>
    </row>
    <row r="993" spans="1:12" ht="15" customHeight="1">
      <c r="B993" s="24"/>
      <c r="F993" s="1"/>
      <c r="J993" s="7"/>
    </row>
    <row r="994" spans="1:12" ht="15" customHeight="1">
      <c r="A994" s="108" t="s">
        <v>440</v>
      </c>
      <c r="B994" s="24"/>
      <c r="F994" s="1"/>
      <c r="J994" s="7"/>
    </row>
    <row r="995" spans="1:12" ht="12" customHeight="1">
      <c r="A995" s="1" t="s">
        <v>473</v>
      </c>
      <c r="B995" s="24"/>
      <c r="F995" s="1"/>
      <c r="J995" s="7"/>
    </row>
    <row r="996" spans="1:12" ht="22.5" customHeight="1">
      <c r="B996" s="93"/>
      <c r="C996" s="42"/>
      <c r="D996" s="31"/>
      <c r="E996" s="103" t="s">
        <v>5</v>
      </c>
      <c r="F996" s="33"/>
      <c r="G996" s="31"/>
      <c r="H996" s="103" t="s">
        <v>62</v>
      </c>
      <c r="I996" s="33"/>
      <c r="J996" s="31"/>
      <c r="K996" s="103" t="s">
        <v>820</v>
      </c>
      <c r="L996" s="33"/>
    </row>
    <row r="997" spans="1:12" ht="12" customHeight="1">
      <c r="B997" s="94"/>
      <c r="C997" s="56"/>
      <c r="D997" s="38" t="s">
        <v>2</v>
      </c>
      <c r="E997" s="38" t="s">
        <v>3</v>
      </c>
      <c r="F997" s="38" t="s">
        <v>505</v>
      </c>
      <c r="G997" s="38" t="s">
        <v>2</v>
      </c>
      <c r="H997" s="38" t="s">
        <v>3</v>
      </c>
      <c r="I997" s="38" t="s">
        <v>505</v>
      </c>
      <c r="J997" s="38" t="s">
        <v>2</v>
      </c>
      <c r="K997" s="38" t="s">
        <v>3</v>
      </c>
      <c r="L997" s="38" t="s">
        <v>505</v>
      </c>
    </row>
    <row r="998" spans="1:12" ht="15" customHeight="1">
      <c r="B998" s="95"/>
      <c r="C998" s="45"/>
      <c r="D998" s="46"/>
      <c r="E998" s="2">
        <f>$E$45</f>
        <v>6355</v>
      </c>
      <c r="F998" s="2">
        <f>E998-D1009</f>
        <v>5409</v>
      </c>
      <c r="G998" s="46"/>
      <c r="H998" s="2">
        <f>$H$45</f>
        <v>4270</v>
      </c>
      <c r="I998" s="2">
        <f>H998-G1009</f>
        <v>3582</v>
      </c>
      <c r="J998" s="46"/>
      <c r="K998" s="2">
        <f>$K$45</f>
        <v>2084</v>
      </c>
      <c r="L998" s="2">
        <f>K998-J1009</f>
        <v>1826</v>
      </c>
    </row>
    <row r="999" spans="1:12" ht="15" customHeight="1">
      <c r="B999" s="43" t="s">
        <v>822</v>
      </c>
      <c r="D999" s="19">
        <v>3604</v>
      </c>
      <c r="E999" s="3">
        <f t="shared" ref="E999:E1009" si="67">$D999/E$959*100</f>
        <v>56.711250983477576</v>
      </c>
      <c r="F999" s="28">
        <f t="shared" ref="F999:F1008" si="68">$D999/F$998*100</f>
        <v>66.629691255315208</v>
      </c>
      <c r="G999" s="19">
        <v>2353</v>
      </c>
      <c r="H999" s="3">
        <f t="shared" ref="H999:H1009" si="69">$G999/H$959*100</f>
        <v>55.105386416861826</v>
      </c>
      <c r="I999" s="28">
        <f t="shared" ref="I999:I1008" si="70">$G999/I$998*100</f>
        <v>65.689558905639316</v>
      </c>
      <c r="J999" s="19">
        <v>1250</v>
      </c>
      <c r="K999" s="3">
        <f t="shared" ref="K999:K1009" si="71">$J999/K$959*100</f>
        <v>59.980806142034545</v>
      </c>
      <c r="L999" s="28">
        <f t="shared" ref="L999:L1008" si="72">$J999/L$998*100</f>
        <v>68.455640744797378</v>
      </c>
    </row>
    <row r="1000" spans="1:12" ht="15" customHeight="1">
      <c r="B1000" s="43" t="s">
        <v>311</v>
      </c>
      <c r="D1000" s="20">
        <v>424</v>
      </c>
      <c r="E1000" s="4">
        <f t="shared" si="67"/>
        <v>6.6719118804091275</v>
      </c>
      <c r="F1000" s="28">
        <f t="shared" si="68"/>
        <v>7.8387872065076722</v>
      </c>
      <c r="G1000" s="20">
        <v>279</v>
      </c>
      <c r="H1000" s="28">
        <f t="shared" si="69"/>
        <v>6.533957845433255</v>
      </c>
      <c r="I1000" s="28">
        <f t="shared" si="70"/>
        <v>7.7889447236180906</v>
      </c>
      <c r="J1000" s="20">
        <v>145</v>
      </c>
      <c r="K1000" s="28">
        <f t="shared" si="71"/>
        <v>6.9577735124760078</v>
      </c>
      <c r="L1000" s="28">
        <f t="shared" si="72"/>
        <v>7.9408543263964946</v>
      </c>
    </row>
    <row r="1001" spans="1:12" ht="15" customHeight="1">
      <c r="B1001" s="43" t="s">
        <v>312</v>
      </c>
      <c r="D1001" s="20">
        <v>440</v>
      </c>
      <c r="E1001" s="4">
        <f t="shared" si="67"/>
        <v>6.9236821400472079</v>
      </c>
      <c r="F1001" s="28">
        <f t="shared" si="68"/>
        <v>8.1345904973192837</v>
      </c>
      <c r="G1001" s="20">
        <v>300</v>
      </c>
      <c r="H1001" s="28">
        <f t="shared" si="69"/>
        <v>7.0257611241217797</v>
      </c>
      <c r="I1001" s="28">
        <f t="shared" si="70"/>
        <v>8.3752093802345069</v>
      </c>
      <c r="J1001" s="20">
        <v>140</v>
      </c>
      <c r="K1001" s="28">
        <f t="shared" si="71"/>
        <v>6.7178502879078703</v>
      </c>
      <c r="L1001" s="28">
        <f t="shared" si="72"/>
        <v>7.6670317634173051</v>
      </c>
    </row>
    <row r="1002" spans="1:12" ht="15" customHeight="1">
      <c r="B1002" s="43" t="s">
        <v>313</v>
      </c>
      <c r="D1002" s="20">
        <v>330</v>
      </c>
      <c r="E1002" s="4">
        <f t="shared" si="67"/>
        <v>5.1927616050354048</v>
      </c>
      <c r="F1002" s="28">
        <f t="shared" si="68"/>
        <v>6.1009428729894619</v>
      </c>
      <c r="G1002" s="20">
        <v>237</v>
      </c>
      <c r="H1002" s="28">
        <f t="shared" si="69"/>
        <v>5.5503512880562056</v>
      </c>
      <c r="I1002" s="28">
        <f t="shared" si="70"/>
        <v>6.6164154103852599</v>
      </c>
      <c r="J1002" s="20">
        <v>93</v>
      </c>
      <c r="K1002" s="28">
        <f t="shared" si="71"/>
        <v>4.4625719769673697</v>
      </c>
      <c r="L1002" s="28">
        <f t="shared" si="72"/>
        <v>5.093099671412924</v>
      </c>
    </row>
    <row r="1003" spans="1:12" ht="15" customHeight="1">
      <c r="B1003" s="43" t="s">
        <v>314</v>
      </c>
      <c r="D1003" s="20">
        <v>213</v>
      </c>
      <c r="E1003" s="4">
        <f t="shared" si="67"/>
        <v>3.3516915814319432</v>
      </c>
      <c r="F1003" s="28">
        <f t="shared" si="68"/>
        <v>3.9378813089295619</v>
      </c>
      <c r="G1003" s="20">
        <v>139</v>
      </c>
      <c r="H1003" s="28">
        <f t="shared" si="69"/>
        <v>3.2552693208430914</v>
      </c>
      <c r="I1003" s="28">
        <f t="shared" si="70"/>
        <v>3.8805136795086543</v>
      </c>
      <c r="J1003" s="20">
        <v>74</v>
      </c>
      <c r="K1003" s="28">
        <f t="shared" si="71"/>
        <v>3.5508637236084453</v>
      </c>
      <c r="L1003" s="28">
        <f t="shared" si="72"/>
        <v>4.0525739320920042</v>
      </c>
    </row>
    <row r="1004" spans="1:12" ht="15" customHeight="1">
      <c r="B1004" s="43" t="s">
        <v>476</v>
      </c>
      <c r="D1004" s="20">
        <v>118</v>
      </c>
      <c r="E1004" s="4">
        <f t="shared" si="67"/>
        <v>1.856805664830842</v>
      </c>
      <c r="F1004" s="28">
        <f t="shared" si="68"/>
        <v>2.1815492697356258</v>
      </c>
      <c r="G1004" s="20">
        <v>71</v>
      </c>
      <c r="H1004" s="28">
        <f t="shared" si="69"/>
        <v>1.6627634660421546</v>
      </c>
      <c r="I1004" s="28">
        <f t="shared" si="70"/>
        <v>1.9821328866554997</v>
      </c>
      <c r="J1004" s="20">
        <v>47</v>
      </c>
      <c r="K1004" s="28">
        <f t="shared" si="71"/>
        <v>2.2552783109404992</v>
      </c>
      <c r="L1004" s="28">
        <f t="shared" si="72"/>
        <v>2.5739320920043811</v>
      </c>
    </row>
    <row r="1005" spans="1:12" ht="15" customHeight="1">
      <c r="B1005" s="43" t="s">
        <v>477</v>
      </c>
      <c r="D1005" s="20">
        <v>117</v>
      </c>
      <c r="E1005" s="4">
        <f t="shared" si="67"/>
        <v>1.8410700236034618</v>
      </c>
      <c r="F1005" s="28">
        <f t="shared" si="68"/>
        <v>2.1630615640599005</v>
      </c>
      <c r="G1005" s="20">
        <v>81</v>
      </c>
      <c r="H1005" s="28">
        <f t="shared" si="69"/>
        <v>1.8969555035128804</v>
      </c>
      <c r="I1005" s="28">
        <f t="shared" si="70"/>
        <v>2.2613065326633168</v>
      </c>
      <c r="J1005" s="20">
        <v>36</v>
      </c>
      <c r="K1005" s="28">
        <f t="shared" si="71"/>
        <v>1.727447216890595</v>
      </c>
      <c r="L1005" s="28">
        <f t="shared" si="72"/>
        <v>1.9715224534501645</v>
      </c>
    </row>
    <row r="1006" spans="1:12" ht="15" customHeight="1">
      <c r="B1006" s="43" t="s">
        <v>478</v>
      </c>
      <c r="D1006" s="20">
        <v>52</v>
      </c>
      <c r="E1006" s="4">
        <f t="shared" si="67"/>
        <v>0.8182533438237608</v>
      </c>
      <c r="F1006" s="28">
        <f t="shared" si="68"/>
        <v>0.96136069513773348</v>
      </c>
      <c r="G1006" s="20">
        <v>33</v>
      </c>
      <c r="H1006" s="28">
        <f t="shared" si="69"/>
        <v>0.77283372365339587</v>
      </c>
      <c r="I1006" s="28">
        <f t="shared" si="70"/>
        <v>0.92127303182579567</v>
      </c>
      <c r="J1006" s="20">
        <v>19</v>
      </c>
      <c r="K1006" s="28">
        <f t="shared" si="71"/>
        <v>0.91170825335892514</v>
      </c>
      <c r="L1006" s="28">
        <f t="shared" si="72"/>
        <v>1.04052573932092</v>
      </c>
    </row>
    <row r="1007" spans="1:12" ht="15" customHeight="1">
      <c r="B1007" s="43" t="s">
        <v>489</v>
      </c>
      <c r="D1007" s="20">
        <v>53</v>
      </c>
      <c r="E1007" s="4">
        <f t="shared" si="67"/>
        <v>0.83398898505114094</v>
      </c>
      <c r="F1007" s="28">
        <f t="shared" si="68"/>
        <v>0.97984840081345903</v>
      </c>
      <c r="G1007" s="20">
        <v>45</v>
      </c>
      <c r="H1007" s="28">
        <f t="shared" si="69"/>
        <v>1.053864168618267</v>
      </c>
      <c r="I1007" s="28">
        <f t="shared" si="70"/>
        <v>1.256281407035176</v>
      </c>
      <c r="J1007" s="20">
        <v>8</v>
      </c>
      <c r="K1007" s="28">
        <f t="shared" si="71"/>
        <v>0.38387715930902111</v>
      </c>
      <c r="L1007" s="28">
        <f t="shared" si="72"/>
        <v>0.43811610076670315</v>
      </c>
    </row>
    <row r="1008" spans="1:12" ht="15" customHeight="1">
      <c r="B1008" s="43" t="s">
        <v>479</v>
      </c>
      <c r="D1008" s="20">
        <v>58</v>
      </c>
      <c r="E1008" s="4">
        <f t="shared" si="67"/>
        <v>0.91266719118804096</v>
      </c>
      <c r="F1008" s="28">
        <f t="shared" si="68"/>
        <v>1.0722869291920873</v>
      </c>
      <c r="G1008" s="20">
        <v>44</v>
      </c>
      <c r="H1008" s="28">
        <f t="shared" si="69"/>
        <v>1.0304449648711944</v>
      </c>
      <c r="I1008" s="28">
        <f t="shared" si="70"/>
        <v>1.2283640424343942</v>
      </c>
      <c r="J1008" s="20">
        <v>14</v>
      </c>
      <c r="K1008" s="28">
        <f t="shared" si="71"/>
        <v>0.67178502879078694</v>
      </c>
      <c r="L1008" s="28">
        <f t="shared" si="72"/>
        <v>0.76670317634173057</v>
      </c>
    </row>
    <row r="1009" spans="1:12" ht="15" customHeight="1">
      <c r="B1009" s="44" t="s">
        <v>484</v>
      </c>
      <c r="C1009" s="45"/>
      <c r="D1009" s="21">
        <v>946</v>
      </c>
      <c r="E1009" s="5">
        <f t="shared" si="67"/>
        <v>14.885916601101496</v>
      </c>
      <c r="F1009" s="47" t="s">
        <v>819</v>
      </c>
      <c r="G1009" s="21">
        <v>688</v>
      </c>
      <c r="H1009" s="30">
        <f t="shared" si="69"/>
        <v>16.112412177985949</v>
      </c>
      <c r="I1009" s="47" t="s">
        <v>819</v>
      </c>
      <c r="J1009" s="21">
        <v>258</v>
      </c>
      <c r="K1009" s="30">
        <f t="shared" si="71"/>
        <v>12.380038387715931</v>
      </c>
      <c r="L1009" s="47" t="s">
        <v>819</v>
      </c>
    </row>
    <row r="1010" spans="1:12" ht="15" customHeight="1">
      <c r="B1010" s="48" t="s">
        <v>1</v>
      </c>
      <c r="C1010" s="32"/>
      <c r="D1010" s="49">
        <f>SUM(D999:D1009)</f>
        <v>6355</v>
      </c>
      <c r="E1010" s="6">
        <f>IF(SUM(E999:E1009)&gt;100,"－",SUM(E999:E1009))</f>
        <v>99.999999999999986</v>
      </c>
      <c r="F1010" s="6">
        <f>IF(SUM(F999:F1009)&gt;100,"－",SUM(F999:F1009))</f>
        <v>99.999999999999986</v>
      </c>
      <c r="G1010" s="49">
        <f t="shared" ref="G1010:J1010" si="73">SUM(G999:G1009)</f>
        <v>4270</v>
      </c>
      <c r="H1010" s="6">
        <f>IF(SUM(H999:H1009)&gt;100,"－",SUM(H999:H1009))</f>
        <v>100</v>
      </c>
      <c r="I1010" s="6">
        <f>IF(SUM(I999:I1009)&gt;100,"－",SUM(I999:I1009))</f>
        <v>100</v>
      </c>
      <c r="J1010" s="49">
        <f t="shared" si="73"/>
        <v>2084</v>
      </c>
      <c r="K1010" s="6">
        <f t="shared" ref="K1010:L1010" si="74">IF(SUM(K999:K1009)&gt;100,"－",SUM(K999:K1009))</f>
        <v>99.999999999999986</v>
      </c>
      <c r="L1010" s="6">
        <f t="shared" si="74"/>
        <v>100.00000000000001</v>
      </c>
    </row>
    <row r="1011" spans="1:12" ht="15" customHeight="1">
      <c r="B1011" s="48" t="s">
        <v>317</v>
      </c>
      <c r="C1011" s="32"/>
      <c r="D1011" s="50">
        <v>8.8453101281065134</v>
      </c>
      <c r="E1011" s="35"/>
      <c r="F1011" s="35"/>
      <c r="G1011" s="50">
        <v>9.2725692897007246</v>
      </c>
      <c r="H1011" s="35"/>
      <c r="I1011" s="35"/>
      <c r="J1011" s="50">
        <v>8.0120149437131207</v>
      </c>
      <c r="K1011" s="35"/>
      <c r="L1011" s="35"/>
    </row>
    <row r="1012" spans="1:12" ht="15" customHeight="1">
      <c r="B1012" s="48" t="s">
        <v>474</v>
      </c>
      <c r="C1012" s="32"/>
      <c r="D1012" s="50">
        <v>100</v>
      </c>
      <c r="E1012" s="35"/>
      <c r="F1012" s="35"/>
      <c r="G1012" s="50">
        <v>100</v>
      </c>
      <c r="H1012" s="35"/>
      <c r="I1012" s="35"/>
      <c r="J1012" s="50">
        <v>100</v>
      </c>
      <c r="K1012" s="35"/>
      <c r="L1012" s="35"/>
    </row>
    <row r="1013" spans="1:12" ht="15" customHeight="1">
      <c r="B1013" s="24"/>
    </row>
    <row r="1014" spans="1:12" ht="15" customHeight="1">
      <c r="A1014" s="1" t="s">
        <v>150</v>
      </c>
      <c r="B1014" s="24"/>
    </row>
    <row r="1015" spans="1:12" ht="12" customHeight="1">
      <c r="B1015" s="41"/>
      <c r="C1015" s="42"/>
      <c r="D1015" s="31"/>
      <c r="E1015" s="103" t="s">
        <v>5</v>
      </c>
      <c r="F1015" s="33"/>
      <c r="G1015" s="31"/>
      <c r="H1015" s="103" t="s">
        <v>62</v>
      </c>
      <c r="I1015" s="33"/>
      <c r="J1015" s="31"/>
      <c r="K1015" s="103" t="s">
        <v>820</v>
      </c>
      <c r="L1015" s="33"/>
    </row>
    <row r="1016" spans="1:12" ht="22.5" customHeight="1">
      <c r="B1016" s="43"/>
      <c r="D1016" s="38" t="s">
        <v>2</v>
      </c>
      <c r="E1016" s="38" t="s">
        <v>3</v>
      </c>
      <c r="F1016" s="38" t="s">
        <v>505</v>
      </c>
      <c r="G1016" s="38" t="s">
        <v>2</v>
      </c>
      <c r="H1016" s="38" t="s">
        <v>3</v>
      </c>
      <c r="I1016" s="38" t="s">
        <v>505</v>
      </c>
      <c r="J1016" s="38" t="s">
        <v>2</v>
      </c>
      <c r="K1016" s="38" t="s">
        <v>3</v>
      </c>
      <c r="L1016" s="38" t="s">
        <v>505</v>
      </c>
    </row>
    <row r="1017" spans="1:12" ht="12" customHeight="1">
      <c r="B1017" s="44"/>
      <c r="C1017" s="45"/>
      <c r="D1017" s="46"/>
      <c r="E1017" s="2">
        <f>$D$1030</f>
        <v>6369</v>
      </c>
      <c r="F1017" s="2">
        <f>E1017-D1029-D1028</f>
        <v>5984</v>
      </c>
      <c r="G1017" s="46"/>
      <c r="H1017" s="2">
        <f>$G$1030</f>
        <v>4274</v>
      </c>
      <c r="I1017" s="2">
        <f>H1017-G1029-G1028</f>
        <v>4102</v>
      </c>
      <c r="J1017" s="46"/>
      <c r="K1017" s="2">
        <f>$J$1030</f>
        <v>2094</v>
      </c>
      <c r="L1017" s="2">
        <f>K1017-J1029-J1028</f>
        <v>1881</v>
      </c>
    </row>
    <row r="1018" spans="1:12" ht="15" customHeight="1">
      <c r="B1018" s="43" t="s">
        <v>778</v>
      </c>
      <c r="D1018" s="19">
        <v>529</v>
      </c>
      <c r="E1018" s="3">
        <f t="shared" ref="E1018:F1027" si="75">$D1018/E$1017*100</f>
        <v>8.30585649238499</v>
      </c>
      <c r="F1018" s="3">
        <f t="shared" si="75"/>
        <v>8.8402406417112314</v>
      </c>
      <c r="G1018" s="19">
        <v>394</v>
      </c>
      <c r="H1018" s="3">
        <f t="shared" ref="H1018:I1027" si="76">$G1018/H$1017*100</f>
        <v>9.2185306504445474</v>
      </c>
      <c r="I1018" s="3">
        <f t="shared" si="76"/>
        <v>9.6050706972208673</v>
      </c>
      <c r="J1018" s="19">
        <v>135</v>
      </c>
      <c r="K1018" s="3">
        <f t="shared" ref="K1018:L1027" si="77">$J1018/K$1017*100</f>
        <v>6.4469914040114613</v>
      </c>
      <c r="L1018" s="3">
        <f t="shared" si="77"/>
        <v>7.1770334928229662</v>
      </c>
    </row>
    <row r="1019" spans="1:12" ht="15" customHeight="1">
      <c r="B1019" s="43" t="s">
        <v>251</v>
      </c>
      <c r="D1019" s="20">
        <v>798</v>
      </c>
      <c r="E1019" s="4">
        <f t="shared" si="75"/>
        <v>12.529439472444654</v>
      </c>
      <c r="F1019" s="4">
        <f t="shared" si="75"/>
        <v>13.335561497326204</v>
      </c>
      <c r="G1019" s="20">
        <v>619</v>
      </c>
      <c r="H1019" s="4">
        <f t="shared" si="76"/>
        <v>14.482919981282173</v>
      </c>
      <c r="I1019" s="4">
        <f t="shared" si="76"/>
        <v>15.090199902486592</v>
      </c>
      <c r="J1019" s="20">
        <v>179</v>
      </c>
      <c r="K1019" s="4">
        <f t="shared" si="77"/>
        <v>8.548233046800382</v>
      </c>
      <c r="L1019" s="4">
        <f t="shared" si="77"/>
        <v>9.5162147793726746</v>
      </c>
    </row>
    <row r="1020" spans="1:12" ht="15" customHeight="1">
      <c r="B1020" s="43" t="s">
        <v>252</v>
      </c>
      <c r="D1020" s="20">
        <v>1394</v>
      </c>
      <c r="E1020" s="4">
        <f t="shared" si="75"/>
        <v>21.887266446851939</v>
      </c>
      <c r="F1020" s="4">
        <f t="shared" si="75"/>
        <v>23.295454545454543</v>
      </c>
      <c r="G1020" s="20">
        <v>978</v>
      </c>
      <c r="H1020" s="4">
        <f t="shared" si="76"/>
        <v>22.882545624707536</v>
      </c>
      <c r="I1020" s="4">
        <f t="shared" si="76"/>
        <v>23.842028278888346</v>
      </c>
      <c r="J1020" s="20">
        <v>416</v>
      </c>
      <c r="K1020" s="4">
        <f t="shared" si="77"/>
        <v>19.866284622731616</v>
      </c>
      <c r="L1020" s="4">
        <f t="shared" si="77"/>
        <v>22.115895800106326</v>
      </c>
    </row>
    <row r="1021" spans="1:12" ht="15" customHeight="1">
      <c r="B1021" s="43" t="s">
        <v>253</v>
      </c>
      <c r="D1021" s="20">
        <v>1043</v>
      </c>
      <c r="E1021" s="4">
        <f t="shared" si="75"/>
        <v>16.376197205212751</v>
      </c>
      <c r="F1021" s="4">
        <f t="shared" si="75"/>
        <v>17.429812834224599</v>
      </c>
      <c r="G1021" s="20">
        <v>757</v>
      </c>
      <c r="H1021" s="4">
        <f t="shared" si="76"/>
        <v>17.711745437529245</v>
      </c>
      <c r="I1021" s="4">
        <f t="shared" si="76"/>
        <v>18.454412481716236</v>
      </c>
      <c r="J1021" s="20">
        <v>286</v>
      </c>
      <c r="K1021" s="4">
        <f t="shared" si="77"/>
        <v>13.658070678127984</v>
      </c>
      <c r="L1021" s="4">
        <f t="shared" si="77"/>
        <v>15.204678362573098</v>
      </c>
    </row>
    <row r="1022" spans="1:12" ht="15" customHeight="1">
      <c r="B1022" s="43" t="s">
        <v>254</v>
      </c>
      <c r="D1022" s="20">
        <v>745</v>
      </c>
      <c r="E1022" s="4">
        <f t="shared" si="75"/>
        <v>11.697283718009107</v>
      </c>
      <c r="F1022" s="4">
        <f t="shared" si="75"/>
        <v>12.449866310160427</v>
      </c>
      <c r="G1022" s="20">
        <v>515</v>
      </c>
      <c r="H1022" s="4">
        <f t="shared" si="76"/>
        <v>12.049602246139447</v>
      </c>
      <c r="I1022" s="4">
        <f t="shared" si="76"/>
        <v>12.554851292052657</v>
      </c>
      <c r="J1022" s="20">
        <v>230</v>
      </c>
      <c r="K1022" s="4">
        <f t="shared" si="77"/>
        <v>10.983763132760267</v>
      </c>
      <c r="L1022" s="4">
        <f t="shared" si="77"/>
        <v>12.227538543328018</v>
      </c>
    </row>
    <row r="1023" spans="1:12" ht="15" customHeight="1">
      <c r="B1023" s="43" t="s">
        <v>255</v>
      </c>
      <c r="D1023" s="20">
        <v>472</v>
      </c>
      <c r="E1023" s="4">
        <f t="shared" si="75"/>
        <v>7.4108965300675154</v>
      </c>
      <c r="F1023" s="4">
        <f t="shared" si="75"/>
        <v>7.8877005347593583</v>
      </c>
      <c r="G1023" s="20">
        <v>324</v>
      </c>
      <c r="H1023" s="4">
        <f t="shared" si="76"/>
        <v>7.580720636406177</v>
      </c>
      <c r="I1023" s="4">
        <f t="shared" si="76"/>
        <v>7.8985860555826433</v>
      </c>
      <c r="J1023" s="20">
        <v>148</v>
      </c>
      <c r="K1023" s="4">
        <f t="shared" si="77"/>
        <v>7.0678127984718246</v>
      </c>
      <c r="L1023" s="4">
        <f t="shared" si="77"/>
        <v>7.868155236576289</v>
      </c>
    </row>
    <row r="1024" spans="1:12" ht="15" customHeight="1">
      <c r="B1024" s="43" t="s">
        <v>258</v>
      </c>
      <c r="D1024" s="20">
        <v>579</v>
      </c>
      <c r="E1024" s="4">
        <f t="shared" si="75"/>
        <v>9.0909090909090917</v>
      </c>
      <c r="F1024" s="4">
        <f t="shared" si="75"/>
        <v>9.6758021390374331</v>
      </c>
      <c r="G1024" s="20">
        <v>332</v>
      </c>
      <c r="H1024" s="4">
        <f t="shared" si="76"/>
        <v>7.7678989237248475</v>
      </c>
      <c r="I1024" s="4">
        <f t="shared" si="76"/>
        <v>8.093612871769869</v>
      </c>
      <c r="J1024" s="20">
        <v>246</v>
      </c>
      <c r="K1024" s="4">
        <f t="shared" si="77"/>
        <v>11.74785100286533</v>
      </c>
      <c r="L1024" s="4">
        <f t="shared" si="77"/>
        <v>13.078149920255184</v>
      </c>
    </row>
    <row r="1025" spans="1:12" ht="15" customHeight="1">
      <c r="B1025" s="43" t="s">
        <v>257</v>
      </c>
      <c r="D1025" s="20">
        <v>195</v>
      </c>
      <c r="E1025" s="4">
        <f t="shared" si="75"/>
        <v>3.0617051342439945</v>
      </c>
      <c r="F1025" s="4">
        <f t="shared" si="75"/>
        <v>3.2586898395721922</v>
      </c>
      <c r="G1025" s="20">
        <v>88</v>
      </c>
      <c r="H1025" s="4">
        <f t="shared" si="76"/>
        <v>2.0589611605053815</v>
      </c>
      <c r="I1025" s="4">
        <f t="shared" si="76"/>
        <v>2.145294978059483</v>
      </c>
      <c r="J1025" s="20">
        <v>107</v>
      </c>
      <c r="K1025" s="4">
        <f t="shared" si="77"/>
        <v>5.1098376313276024</v>
      </c>
      <c r="L1025" s="4">
        <f t="shared" si="77"/>
        <v>5.6884635832004253</v>
      </c>
    </row>
    <row r="1026" spans="1:12" ht="15" customHeight="1">
      <c r="B1026" s="43" t="s">
        <v>330</v>
      </c>
      <c r="D1026" s="20">
        <v>147</v>
      </c>
      <c r="E1026" s="4">
        <f t="shared" si="75"/>
        <v>2.3080546396608574</v>
      </c>
      <c r="F1026" s="4">
        <f t="shared" si="75"/>
        <v>2.4565508021390374</v>
      </c>
      <c r="G1026" s="20">
        <v>62</v>
      </c>
      <c r="H1026" s="4">
        <f t="shared" si="76"/>
        <v>1.4506317267197004</v>
      </c>
      <c r="I1026" s="4">
        <f t="shared" si="76"/>
        <v>1.5114578254509994</v>
      </c>
      <c r="J1026" s="20">
        <v>85</v>
      </c>
      <c r="K1026" s="4">
        <f t="shared" si="77"/>
        <v>4.059216809933142</v>
      </c>
      <c r="L1026" s="4">
        <f t="shared" si="77"/>
        <v>4.5188729399255712</v>
      </c>
    </row>
    <row r="1027" spans="1:12" ht="15" customHeight="1">
      <c r="B1027" s="43" t="s">
        <v>339</v>
      </c>
      <c r="D1027" s="20">
        <v>82</v>
      </c>
      <c r="E1027" s="4">
        <f t="shared" si="75"/>
        <v>1.2874862615795257</v>
      </c>
      <c r="F1027" s="4">
        <f t="shared" si="75"/>
        <v>1.3703208556149731</v>
      </c>
      <c r="G1027" s="20">
        <v>33</v>
      </c>
      <c r="H1027" s="4">
        <f t="shared" si="76"/>
        <v>0.77211043518951805</v>
      </c>
      <c r="I1027" s="4">
        <f t="shared" si="76"/>
        <v>0.80448561677230623</v>
      </c>
      <c r="J1027" s="20">
        <v>49</v>
      </c>
      <c r="K1027" s="4">
        <f t="shared" si="77"/>
        <v>2.3400191021967527</v>
      </c>
      <c r="L1027" s="4">
        <f t="shared" si="77"/>
        <v>2.6049973418394474</v>
      </c>
    </row>
    <row r="1028" spans="1:12" ht="15" customHeight="1">
      <c r="B1028" s="43" t="s">
        <v>829</v>
      </c>
      <c r="D1028" s="20">
        <v>282</v>
      </c>
      <c r="E1028" s="4">
        <f>$D1028/E$1017*100</f>
        <v>4.4276966556759305</v>
      </c>
      <c r="F1028" s="17" t="s">
        <v>819</v>
      </c>
      <c r="G1028" s="20">
        <v>118</v>
      </c>
      <c r="H1028" s="4">
        <f>$G1028/H$1017*100</f>
        <v>2.7608797379503978</v>
      </c>
      <c r="I1028" s="52" t="s">
        <v>819</v>
      </c>
      <c r="J1028" s="20">
        <v>164</v>
      </c>
      <c r="K1028" s="4">
        <f>$J1028/K$1017*100</f>
        <v>7.8319006685768873</v>
      </c>
      <c r="L1028" s="52" t="s">
        <v>819</v>
      </c>
    </row>
    <row r="1029" spans="1:12" ht="15" customHeight="1">
      <c r="B1029" s="44" t="s">
        <v>0</v>
      </c>
      <c r="C1029" s="45"/>
      <c r="D1029" s="21">
        <v>103</v>
      </c>
      <c r="E1029" s="5">
        <f>$D1029/E$1017*100</f>
        <v>1.6172083529596482</v>
      </c>
      <c r="F1029" s="47" t="s">
        <v>819</v>
      </c>
      <c r="G1029" s="21">
        <v>54</v>
      </c>
      <c r="H1029" s="30">
        <f>$G1029/H$1017*100</f>
        <v>1.2634534394010295</v>
      </c>
      <c r="I1029" s="47" t="s">
        <v>819</v>
      </c>
      <c r="J1029" s="21">
        <v>49</v>
      </c>
      <c r="K1029" s="30">
        <f>$J1029/K$1017*100</f>
        <v>2.3400191021967527</v>
      </c>
      <c r="L1029" s="47" t="s">
        <v>819</v>
      </c>
    </row>
    <row r="1030" spans="1:12" ht="15" customHeight="1">
      <c r="B1030" s="48" t="s">
        <v>1</v>
      </c>
      <c r="C1030" s="32"/>
      <c r="D1030" s="49">
        <f>SUM(D1018:D1029)</f>
        <v>6369</v>
      </c>
      <c r="E1030" s="6">
        <f>IF(SUM(E1018:E1029)&gt;100,"－",SUM(E1018:E1029))</f>
        <v>100</v>
      </c>
      <c r="F1030" s="6">
        <f>IF(SUM(F1018:F1029)&gt;100,"－",SUM(F1018:F1029))</f>
        <v>100</v>
      </c>
      <c r="G1030" s="49">
        <f t="shared" ref="G1030:J1030" si="78">SUM(G1018:G1029)</f>
        <v>4274</v>
      </c>
      <c r="H1030" s="6">
        <f>IF(SUM(H1018:H1029)&gt;100,"－",SUM(H1018:H1029))</f>
        <v>100.00000000000001</v>
      </c>
      <c r="I1030" s="6">
        <f>IF(SUM(I1018:I1029)&gt;100,"－",SUM(I1018:I1029))</f>
        <v>100</v>
      </c>
      <c r="J1030" s="49">
        <f t="shared" si="78"/>
        <v>2094</v>
      </c>
      <c r="K1030" s="6">
        <f t="shared" ref="K1030:L1030" si="79">IF(SUM(K1018:K1029)&gt;100,"－",SUM(K1018:K1029))</f>
        <v>100.00000000000001</v>
      </c>
      <c r="L1030" s="6">
        <f t="shared" si="79"/>
        <v>100</v>
      </c>
    </row>
    <row r="1031" spans="1:12" ht="15" customHeight="1">
      <c r="B1031" s="48" t="s">
        <v>347</v>
      </c>
      <c r="C1031" s="32"/>
      <c r="D1031" s="50">
        <v>5.761864973262032</v>
      </c>
      <c r="E1031" s="35"/>
      <c r="F1031" s="35"/>
      <c r="G1031" s="50">
        <v>5.0129205265724037</v>
      </c>
      <c r="H1031" s="35"/>
      <c r="I1031" s="35"/>
      <c r="J1031" s="50">
        <v>7.3907496012759166</v>
      </c>
      <c r="K1031" s="35"/>
      <c r="L1031" s="35"/>
    </row>
    <row r="1032" spans="1:12" ht="15" customHeight="1">
      <c r="B1032" s="48" t="s">
        <v>348</v>
      </c>
      <c r="C1032" s="32"/>
      <c r="D1032" s="50">
        <v>100</v>
      </c>
      <c r="E1032" s="35"/>
      <c r="F1032" s="35"/>
      <c r="G1032" s="50">
        <v>90</v>
      </c>
      <c r="H1032" s="35"/>
      <c r="I1032" s="35"/>
      <c r="J1032" s="50">
        <v>100</v>
      </c>
      <c r="K1032" s="35"/>
      <c r="L1032" s="35"/>
    </row>
    <row r="1033" spans="1:12" ht="15" customHeight="1">
      <c r="B1033" s="91"/>
      <c r="C1033" s="56"/>
      <c r="D1033" s="56"/>
      <c r="E1033" s="56"/>
      <c r="F1033" s="8"/>
      <c r="G1033" s="56"/>
      <c r="H1033" s="57"/>
      <c r="J1033" s="56"/>
      <c r="K1033" s="8"/>
    </row>
    <row r="1034" spans="1:12" ht="12" customHeight="1">
      <c r="A1034" s="1" t="s">
        <v>150</v>
      </c>
      <c r="B1034" s="24"/>
      <c r="F1034" s="1"/>
      <c r="J1034" s="7"/>
      <c r="L1034" s="40" t="s">
        <v>469</v>
      </c>
    </row>
    <row r="1035" spans="1:12" ht="22.5" customHeight="1">
      <c r="B1035" s="41"/>
      <c r="C1035" s="42"/>
      <c r="D1035" s="31"/>
      <c r="E1035" s="103" t="s">
        <v>5</v>
      </c>
      <c r="F1035" s="33"/>
      <c r="G1035" s="31"/>
      <c r="H1035" s="103" t="s">
        <v>62</v>
      </c>
      <c r="I1035" s="33"/>
      <c r="J1035" s="31"/>
      <c r="K1035" s="103" t="s">
        <v>820</v>
      </c>
      <c r="L1035" s="33"/>
    </row>
    <row r="1036" spans="1:12" ht="12" customHeight="1">
      <c r="B1036" s="43"/>
      <c r="D1036" s="38" t="s">
        <v>2</v>
      </c>
      <c r="E1036" s="38" t="s">
        <v>3</v>
      </c>
      <c r="F1036" s="38" t="s">
        <v>505</v>
      </c>
      <c r="G1036" s="38" t="s">
        <v>2</v>
      </c>
      <c r="H1036" s="38" t="s">
        <v>3</v>
      </c>
      <c r="I1036" s="38" t="s">
        <v>505</v>
      </c>
      <c r="J1036" s="38" t="s">
        <v>2</v>
      </c>
      <c r="K1036" s="38" t="s">
        <v>3</v>
      </c>
      <c r="L1036" s="38" t="s">
        <v>505</v>
      </c>
    </row>
    <row r="1037" spans="1:12" ht="15" customHeight="1">
      <c r="B1037" s="44"/>
      <c r="C1037" s="45"/>
      <c r="D1037" s="46"/>
      <c r="E1037" s="2">
        <f>$D$1030</f>
        <v>6369</v>
      </c>
      <c r="F1037" s="2">
        <f>E1037-D1048</f>
        <v>5917</v>
      </c>
      <c r="G1037" s="46"/>
      <c r="H1037" s="2">
        <f>$G$1030</f>
        <v>4274</v>
      </c>
      <c r="I1037" s="2">
        <f>H1037-G1048</f>
        <v>4092</v>
      </c>
      <c r="J1037" s="46"/>
      <c r="K1037" s="2">
        <f>$J$1030</f>
        <v>2094</v>
      </c>
      <c r="L1037" s="2">
        <f>K1037-J1048</f>
        <v>1824</v>
      </c>
    </row>
    <row r="1038" spans="1:12" ht="15" customHeight="1">
      <c r="B1038" s="43" t="s">
        <v>778</v>
      </c>
      <c r="D1038" s="19">
        <v>519</v>
      </c>
      <c r="E1038" s="3">
        <f t="shared" ref="E1038:E1048" si="80">D1038/E$1037*100</f>
        <v>8.1488459726801707</v>
      </c>
      <c r="F1038" s="3">
        <f t="shared" ref="F1038:F1047" si="81">D1038/F$1037*100</f>
        <v>8.7713368260943039</v>
      </c>
      <c r="G1038" s="19">
        <v>392</v>
      </c>
      <c r="H1038" s="3">
        <f t="shared" ref="H1038:H1048" si="82">G1038/H$1037*100</f>
        <v>9.1717360786148809</v>
      </c>
      <c r="I1038" s="3">
        <f t="shared" ref="I1038:I1047" si="83">G1038/I$1037*100</f>
        <v>9.5796676441837736</v>
      </c>
      <c r="J1038" s="19">
        <v>127</v>
      </c>
      <c r="K1038" s="3">
        <f t="shared" ref="K1038:K1048" si="84">J1038/K$1037*100</f>
        <v>6.0649474689589304</v>
      </c>
      <c r="L1038" s="3">
        <f t="shared" ref="L1038:L1047" si="85">J1038/L$1037*100</f>
        <v>6.9627192982456139</v>
      </c>
    </row>
    <row r="1039" spans="1:12" ht="15" customHeight="1">
      <c r="B1039" s="43" t="s">
        <v>251</v>
      </c>
      <c r="D1039" s="20">
        <v>479</v>
      </c>
      <c r="E1039" s="4">
        <f t="shared" si="80"/>
        <v>7.5208038938608892</v>
      </c>
      <c r="F1039" s="4">
        <f t="shared" si="81"/>
        <v>8.095318573601487</v>
      </c>
      <c r="G1039" s="20">
        <v>404</v>
      </c>
      <c r="H1039" s="4">
        <f t="shared" si="82"/>
        <v>9.4525035095928871</v>
      </c>
      <c r="I1039" s="4">
        <f t="shared" si="83"/>
        <v>9.8729227761485827</v>
      </c>
      <c r="J1039" s="20">
        <v>75</v>
      </c>
      <c r="K1039" s="4">
        <f t="shared" si="84"/>
        <v>3.5816618911174785</v>
      </c>
      <c r="L1039" s="4">
        <f t="shared" si="85"/>
        <v>4.1118421052631584</v>
      </c>
    </row>
    <row r="1040" spans="1:12" ht="15" customHeight="1">
      <c r="B1040" s="43" t="s">
        <v>252</v>
      </c>
      <c r="D1040" s="20">
        <v>902</v>
      </c>
      <c r="E1040" s="4">
        <f t="shared" si="80"/>
        <v>14.162348877374784</v>
      </c>
      <c r="F1040" s="4">
        <f t="shared" si="81"/>
        <v>15.244211593713031</v>
      </c>
      <c r="G1040" s="20">
        <v>702</v>
      </c>
      <c r="H1040" s="4">
        <f t="shared" si="82"/>
        <v>16.424894712213383</v>
      </c>
      <c r="I1040" s="4">
        <f t="shared" si="83"/>
        <v>17.155425219941346</v>
      </c>
      <c r="J1040" s="20">
        <v>200</v>
      </c>
      <c r="K1040" s="4">
        <f t="shared" si="84"/>
        <v>9.5510983763132753</v>
      </c>
      <c r="L1040" s="4">
        <f t="shared" si="85"/>
        <v>10.964912280701753</v>
      </c>
    </row>
    <row r="1041" spans="1:12" ht="15" customHeight="1">
      <c r="B1041" s="43" t="s">
        <v>253</v>
      </c>
      <c r="D1041" s="20">
        <v>980</v>
      </c>
      <c r="E1041" s="4">
        <f t="shared" si="80"/>
        <v>15.387030931072381</v>
      </c>
      <c r="F1041" s="4">
        <f t="shared" si="81"/>
        <v>16.562447186074024</v>
      </c>
      <c r="G1041" s="20">
        <v>740</v>
      </c>
      <c r="H1041" s="4">
        <f t="shared" si="82"/>
        <v>17.31399157697707</v>
      </c>
      <c r="I1041" s="4">
        <f t="shared" si="83"/>
        <v>18.084066471163247</v>
      </c>
      <c r="J1041" s="20">
        <v>240</v>
      </c>
      <c r="K1041" s="4">
        <f t="shared" si="84"/>
        <v>11.461318051575931</v>
      </c>
      <c r="L1041" s="4">
        <f t="shared" si="85"/>
        <v>13.157894736842104</v>
      </c>
    </row>
    <row r="1042" spans="1:12" ht="15" customHeight="1">
      <c r="B1042" s="43" t="s">
        <v>254</v>
      </c>
      <c r="D1042" s="20">
        <v>838</v>
      </c>
      <c r="E1042" s="4">
        <f t="shared" si="80"/>
        <v>13.157481551263936</v>
      </c>
      <c r="F1042" s="4">
        <f t="shared" si="81"/>
        <v>14.162582389724523</v>
      </c>
      <c r="G1042" s="20">
        <v>576</v>
      </c>
      <c r="H1042" s="4">
        <f t="shared" si="82"/>
        <v>13.476836686944315</v>
      </c>
      <c r="I1042" s="4">
        <f t="shared" si="83"/>
        <v>14.076246334310852</v>
      </c>
      <c r="J1042" s="20">
        <v>261</v>
      </c>
      <c r="K1042" s="4">
        <f t="shared" si="84"/>
        <v>12.464183381088825</v>
      </c>
      <c r="L1042" s="4">
        <f t="shared" si="85"/>
        <v>14.309210526315788</v>
      </c>
    </row>
    <row r="1043" spans="1:12" ht="15" customHeight="1">
      <c r="B1043" s="43" t="s">
        <v>255</v>
      </c>
      <c r="D1043" s="20">
        <v>561</v>
      </c>
      <c r="E1043" s="4">
        <f t="shared" si="80"/>
        <v>8.8082901554404138</v>
      </c>
      <c r="F1043" s="4">
        <f t="shared" si="81"/>
        <v>9.4811559912117627</v>
      </c>
      <c r="G1043" s="20">
        <v>398</v>
      </c>
      <c r="H1043" s="4">
        <f t="shared" si="82"/>
        <v>9.312119794103884</v>
      </c>
      <c r="I1043" s="4">
        <f t="shared" si="83"/>
        <v>9.7262952101661782</v>
      </c>
      <c r="J1043" s="20">
        <v>163</v>
      </c>
      <c r="K1043" s="4">
        <f t="shared" si="84"/>
        <v>7.7841451766953202</v>
      </c>
      <c r="L1043" s="4">
        <f t="shared" si="85"/>
        <v>8.9364035087719298</v>
      </c>
    </row>
    <row r="1044" spans="1:12" ht="15" customHeight="1">
      <c r="B1044" s="43" t="s">
        <v>258</v>
      </c>
      <c r="D1044" s="20">
        <v>916</v>
      </c>
      <c r="E1044" s="4">
        <f t="shared" si="80"/>
        <v>14.382163604961532</v>
      </c>
      <c r="F1044" s="4">
        <f t="shared" si="81"/>
        <v>15.480817982085515</v>
      </c>
      <c r="G1044" s="20">
        <v>573</v>
      </c>
      <c r="H1044" s="4">
        <f t="shared" si="82"/>
        <v>13.406644829199813</v>
      </c>
      <c r="I1044" s="4">
        <f t="shared" si="83"/>
        <v>14.002932551319647</v>
      </c>
      <c r="J1044" s="20">
        <v>343</v>
      </c>
      <c r="K1044" s="4">
        <f t="shared" si="84"/>
        <v>16.380133715377269</v>
      </c>
      <c r="L1044" s="4">
        <f t="shared" si="85"/>
        <v>18.804824561403507</v>
      </c>
    </row>
    <row r="1045" spans="1:12" ht="15" customHeight="1">
      <c r="B1045" s="43" t="s">
        <v>257</v>
      </c>
      <c r="D1045" s="20">
        <v>338</v>
      </c>
      <c r="E1045" s="4">
        <f t="shared" si="80"/>
        <v>5.306955566022924</v>
      </c>
      <c r="F1045" s="4">
        <f t="shared" si="81"/>
        <v>5.712354233564306</v>
      </c>
      <c r="G1045" s="20">
        <v>192</v>
      </c>
      <c r="H1045" s="4">
        <f t="shared" si="82"/>
        <v>4.4922788956481048</v>
      </c>
      <c r="I1045" s="4">
        <f t="shared" si="83"/>
        <v>4.6920821114369504</v>
      </c>
      <c r="J1045" s="20">
        <v>146</v>
      </c>
      <c r="K1045" s="4">
        <f t="shared" si="84"/>
        <v>6.9723018147086906</v>
      </c>
      <c r="L1045" s="4">
        <f t="shared" si="85"/>
        <v>8.0043859649122808</v>
      </c>
    </row>
    <row r="1046" spans="1:12" ht="15" customHeight="1">
      <c r="B1046" s="43" t="s">
        <v>330</v>
      </c>
      <c r="D1046" s="20">
        <v>248</v>
      </c>
      <c r="E1046" s="4">
        <f t="shared" si="80"/>
        <v>3.8938608886795416</v>
      </c>
      <c r="F1046" s="4">
        <f t="shared" si="81"/>
        <v>4.1913131654554672</v>
      </c>
      <c r="G1046" s="20">
        <v>85</v>
      </c>
      <c r="H1046" s="4">
        <f t="shared" si="82"/>
        <v>1.9887693027608799</v>
      </c>
      <c r="I1046" s="4">
        <f t="shared" si="83"/>
        <v>2.0772238514173997</v>
      </c>
      <c r="J1046" s="20">
        <v>163</v>
      </c>
      <c r="K1046" s="4">
        <f t="shared" si="84"/>
        <v>7.7841451766953202</v>
      </c>
      <c r="L1046" s="4">
        <f t="shared" si="85"/>
        <v>8.9364035087719298</v>
      </c>
    </row>
    <row r="1047" spans="1:12" ht="15" customHeight="1">
      <c r="B1047" s="43" t="s">
        <v>339</v>
      </c>
      <c r="D1047" s="20">
        <v>136</v>
      </c>
      <c r="E1047" s="4">
        <f t="shared" si="80"/>
        <v>2.1353430679855552</v>
      </c>
      <c r="F1047" s="4">
        <f t="shared" si="81"/>
        <v>2.2984620584755788</v>
      </c>
      <c r="G1047" s="20">
        <v>30</v>
      </c>
      <c r="H1047" s="4">
        <f t="shared" si="82"/>
        <v>0.7019185774450164</v>
      </c>
      <c r="I1047" s="4">
        <f t="shared" si="83"/>
        <v>0.73313782991202348</v>
      </c>
      <c r="J1047" s="20">
        <v>106</v>
      </c>
      <c r="K1047" s="4">
        <f t="shared" si="84"/>
        <v>5.0620821394460362</v>
      </c>
      <c r="L1047" s="4">
        <f t="shared" si="85"/>
        <v>5.8114035087719298</v>
      </c>
    </row>
    <row r="1048" spans="1:12" ht="15" customHeight="1">
      <c r="B1048" s="44" t="s">
        <v>484</v>
      </c>
      <c r="C1048" s="45"/>
      <c r="D1048" s="21">
        <v>452</v>
      </c>
      <c r="E1048" s="5">
        <f t="shared" si="80"/>
        <v>7.0968754906578742</v>
      </c>
      <c r="F1048" s="47" t="s">
        <v>819</v>
      </c>
      <c r="G1048" s="21">
        <v>182</v>
      </c>
      <c r="H1048" s="5">
        <f t="shared" si="82"/>
        <v>4.258306036499766</v>
      </c>
      <c r="I1048" s="47" t="s">
        <v>819</v>
      </c>
      <c r="J1048" s="21">
        <v>270</v>
      </c>
      <c r="K1048" s="5">
        <f t="shared" si="84"/>
        <v>12.893982808022923</v>
      </c>
      <c r="L1048" s="47" t="s">
        <v>819</v>
      </c>
    </row>
    <row r="1049" spans="1:12" ht="15" customHeight="1">
      <c r="B1049" s="48" t="s">
        <v>1</v>
      </c>
      <c r="C1049" s="32"/>
      <c r="D1049" s="49">
        <f>SUM(D1038:D1048)</f>
        <v>6369</v>
      </c>
      <c r="E1049" s="6">
        <f>IF(SUM(E1038:E1048)&gt;100,"－",SUM(E1038:E1048))</f>
        <v>100.00000000000001</v>
      </c>
      <c r="F1049" s="6">
        <f>IF(SUM(F1038:F1048)&gt;100,"－",SUM(F1038:F1048))</f>
        <v>100</v>
      </c>
      <c r="G1049" s="49">
        <f>SUM(G1038:G1048)</f>
        <v>4274</v>
      </c>
      <c r="H1049" s="6">
        <f>IF(SUM(H1038:H1048)&gt;100,"－",SUM(H1038:H1048))</f>
        <v>99.999999999999972</v>
      </c>
      <c r="I1049" s="6">
        <f>IF(SUM(I1038:I1048)&gt;100,"－",SUM(I1038:I1048))</f>
        <v>100</v>
      </c>
      <c r="J1049" s="49">
        <f>SUM(J1038:J1048)</f>
        <v>2094</v>
      </c>
      <c r="K1049" s="6">
        <f t="shared" ref="K1049:L1049" si="86">IF(SUM(K1038:K1048)&gt;100,"－",SUM(K1038:K1048))</f>
        <v>99.999999999999986</v>
      </c>
      <c r="L1049" s="6">
        <f t="shared" si="86"/>
        <v>100</v>
      </c>
    </row>
    <row r="1050" spans="1:12" ht="15" customHeight="1">
      <c r="B1050" s="48" t="s">
        <v>347</v>
      </c>
      <c r="C1050" s="32"/>
      <c r="D1050" s="50">
        <v>7.8432399222003024</v>
      </c>
      <c r="E1050" s="35"/>
      <c r="F1050" s="35"/>
      <c r="G1050" s="50">
        <v>6.5237225819122449</v>
      </c>
      <c r="H1050" s="35"/>
      <c r="I1050" s="35"/>
      <c r="J1050" s="50">
        <v>10.803411879945024</v>
      </c>
      <c r="K1050" s="35"/>
      <c r="L1050" s="35"/>
    </row>
    <row r="1051" spans="1:12" ht="15" customHeight="1">
      <c r="B1051" s="48" t="s">
        <v>348</v>
      </c>
      <c r="C1051" s="32"/>
      <c r="D1051" s="50">
        <v>76.923076923076934</v>
      </c>
      <c r="E1051" s="35"/>
      <c r="F1051" s="35"/>
      <c r="G1051" s="50">
        <v>50</v>
      </c>
      <c r="H1051" s="35"/>
      <c r="I1051" s="35"/>
      <c r="J1051" s="50">
        <v>76.923076923076934</v>
      </c>
      <c r="K1051" s="35"/>
      <c r="L1051" s="35"/>
    </row>
    <row r="1052" spans="1:12" ht="13.5" customHeight="1">
      <c r="B1052" s="91"/>
      <c r="C1052" s="56"/>
      <c r="D1052" s="56"/>
      <c r="E1052" s="56"/>
      <c r="F1052" s="56"/>
      <c r="G1052" s="56"/>
      <c r="H1052" s="57"/>
      <c r="I1052" s="8"/>
      <c r="J1052" s="8"/>
    </row>
    <row r="1053" spans="1:12" ht="15" customHeight="1">
      <c r="A1053" s="1" t="s">
        <v>670</v>
      </c>
      <c r="B1053" s="24"/>
      <c r="F1053" s="1"/>
      <c r="J1053" s="7"/>
      <c r="L1053" s="40"/>
    </row>
    <row r="1054" spans="1:12" ht="12" customHeight="1">
      <c r="B1054" s="41"/>
      <c r="C1054" s="42"/>
      <c r="D1054" s="31"/>
      <c r="E1054" s="103" t="s">
        <v>5</v>
      </c>
      <c r="F1054" s="33"/>
      <c r="G1054" s="31"/>
      <c r="H1054" s="103" t="s">
        <v>62</v>
      </c>
      <c r="I1054" s="33"/>
      <c r="J1054" s="31"/>
      <c r="K1054" s="103" t="s">
        <v>820</v>
      </c>
      <c r="L1054" s="33"/>
    </row>
    <row r="1055" spans="1:12" ht="22.5" customHeight="1">
      <c r="B1055" s="43"/>
      <c r="D1055" s="38" t="s">
        <v>2</v>
      </c>
      <c r="E1055" s="38" t="s">
        <v>3</v>
      </c>
      <c r="F1055" s="38" t="s">
        <v>505</v>
      </c>
      <c r="G1055" s="38" t="s">
        <v>2</v>
      </c>
      <c r="H1055" s="38" t="s">
        <v>3</v>
      </c>
      <c r="I1055" s="38" t="s">
        <v>505</v>
      </c>
      <c r="J1055" s="38" t="s">
        <v>2</v>
      </c>
      <c r="K1055" s="38" t="s">
        <v>3</v>
      </c>
      <c r="L1055" s="38" t="s">
        <v>505</v>
      </c>
    </row>
    <row r="1056" spans="1:12" ht="12" customHeight="1">
      <c r="B1056" s="44"/>
      <c r="C1056" s="45"/>
      <c r="D1056" s="46"/>
      <c r="E1056" s="2">
        <f>$D$1030</f>
        <v>6369</v>
      </c>
      <c r="F1056" s="2">
        <f>E1056-D1067</f>
        <v>5917</v>
      </c>
      <c r="G1056" s="46"/>
      <c r="H1056" s="2">
        <f>$G$1030</f>
        <v>4274</v>
      </c>
      <c r="I1056" s="2">
        <f>H1056-G1067</f>
        <v>4092</v>
      </c>
      <c r="J1056" s="46"/>
      <c r="K1056" s="2">
        <f>$J$1030</f>
        <v>2094</v>
      </c>
      <c r="L1056" s="2">
        <f>K1056-J1067</f>
        <v>1824</v>
      </c>
    </row>
    <row r="1057" spans="1:12" ht="15" customHeight="1">
      <c r="B1057" s="43" t="s">
        <v>822</v>
      </c>
      <c r="D1057" s="19">
        <v>519</v>
      </c>
      <c r="E1057" s="3">
        <f>D1057/E1056*100</f>
        <v>8.1488459726801707</v>
      </c>
      <c r="F1057" s="3">
        <f>D1057/F1056*100</f>
        <v>8.7713368260943039</v>
      </c>
      <c r="G1057" s="19">
        <v>392</v>
      </c>
      <c r="H1057" s="3">
        <f>G1057/H1056*100</f>
        <v>9.1717360786148809</v>
      </c>
      <c r="I1057" s="3">
        <f>G1057/I1056*100</f>
        <v>9.5796676441837736</v>
      </c>
      <c r="J1057" s="19">
        <v>127</v>
      </c>
      <c r="K1057" s="3">
        <f>J1057/K1056*100</f>
        <v>6.0649474689589304</v>
      </c>
      <c r="L1057" s="3">
        <f>J1057/L1056*100</f>
        <v>6.9627192982456139</v>
      </c>
    </row>
    <row r="1058" spans="1:12" ht="15" customHeight="1">
      <c r="B1058" s="43" t="s">
        <v>311</v>
      </c>
      <c r="D1058" s="20">
        <v>1786</v>
      </c>
      <c r="E1058" s="4">
        <f>D1058/E1056*100</f>
        <v>28.042078819280892</v>
      </c>
      <c r="F1058" s="4">
        <f>D1058/F1056*100</f>
        <v>30.184214973804291</v>
      </c>
      <c r="G1058" s="20">
        <v>1405</v>
      </c>
      <c r="H1058" s="4">
        <f>G1058/H1056*100</f>
        <v>32.873186710341599</v>
      </c>
      <c r="I1058" s="4">
        <f>G1058/I1056*100</f>
        <v>34.335288367546433</v>
      </c>
      <c r="J1058" s="20">
        <v>381</v>
      </c>
      <c r="K1058" s="4">
        <f>J1058/K1056*100</f>
        <v>18.194842406876791</v>
      </c>
      <c r="L1058" s="4">
        <f>J1058/L1056*100</f>
        <v>20.888157894736842</v>
      </c>
    </row>
    <row r="1059" spans="1:12" ht="15" customHeight="1">
      <c r="B1059" s="43" t="s">
        <v>312</v>
      </c>
      <c r="D1059" s="20">
        <v>1974</v>
      </c>
      <c r="E1059" s="4">
        <f>D1059/E1056*100</f>
        <v>30.99387658973151</v>
      </c>
      <c r="F1059" s="4">
        <f>D1059/F1056*100</f>
        <v>33.361500760520535</v>
      </c>
      <c r="G1059" s="20">
        <v>1415</v>
      </c>
      <c r="H1059" s="4">
        <f>G1059/H1056*100</f>
        <v>33.107159569489944</v>
      </c>
      <c r="I1059" s="4">
        <f>G1059/I1056*100</f>
        <v>34.579667644183779</v>
      </c>
      <c r="J1059" s="20">
        <v>558</v>
      </c>
      <c r="K1059" s="4">
        <f>J1059/K1056*100</f>
        <v>26.647564469914041</v>
      </c>
      <c r="L1059" s="4">
        <f>J1059/L1056*100</f>
        <v>30.592105263157894</v>
      </c>
    </row>
    <row r="1060" spans="1:12" ht="15" customHeight="1">
      <c r="B1060" s="43" t="s">
        <v>313</v>
      </c>
      <c r="D1060" s="20">
        <v>916</v>
      </c>
      <c r="E1060" s="4">
        <f>D1060/E1056*100</f>
        <v>14.382163604961532</v>
      </c>
      <c r="F1060" s="4">
        <f>D1060/F1056*100</f>
        <v>15.480817982085515</v>
      </c>
      <c r="G1060" s="20">
        <v>573</v>
      </c>
      <c r="H1060" s="4">
        <f>G1060/H1056*100</f>
        <v>13.406644829199813</v>
      </c>
      <c r="I1060" s="4">
        <f>G1060/I1056*100</f>
        <v>14.002932551319647</v>
      </c>
      <c r="J1060" s="20">
        <v>343</v>
      </c>
      <c r="K1060" s="4">
        <f>J1060/K1056*100</f>
        <v>16.380133715377269</v>
      </c>
      <c r="L1060" s="4">
        <f>J1060/L1056*100</f>
        <v>18.804824561403507</v>
      </c>
    </row>
    <row r="1061" spans="1:12" ht="15" customHeight="1">
      <c r="B1061" s="43" t="s">
        <v>314</v>
      </c>
      <c r="D1061" s="20">
        <v>338</v>
      </c>
      <c r="E1061" s="4">
        <f>D1061/E1056*100</f>
        <v>5.306955566022924</v>
      </c>
      <c r="F1061" s="4">
        <f>D1061/F1056*100</f>
        <v>5.712354233564306</v>
      </c>
      <c r="G1061" s="20">
        <v>192</v>
      </c>
      <c r="H1061" s="4">
        <f>G1061/H1056*100</f>
        <v>4.4922788956481048</v>
      </c>
      <c r="I1061" s="4">
        <f>G1061/I1056*100</f>
        <v>4.6920821114369504</v>
      </c>
      <c r="J1061" s="20">
        <v>146</v>
      </c>
      <c r="K1061" s="4">
        <f>J1061/K1056*100</f>
        <v>6.9723018147086906</v>
      </c>
      <c r="L1061" s="4">
        <f>J1061/L1056*100</f>
        <v>8.0043859649122808</v>
      </c>
    </row>
    <row r="1062" spans="1:12" ht="15" customHeight="1">
      <c r="B1062" s="43" t="s">
        <v>476</v>
      </c>
      <c r="D1062" s="20">
        <v>151</v>
      </c>
      <c r="E1062" s="4">
        <f>D1062/E1056*100</f>
        <v>2.3708588475427854</v>
      </c>
      <c r="F1062" s="4">
        <f>D1062/F1056*100</f>
        <v>2.5519689031603852</v>
      </c>
      <c r="G1062" s="20">
        <v>53</v>
      </c>
      <c r="H1062" s="4">
        <f>G1062/H1056*100</f>
        <v>1.2400561534861956</v>
      </c>
      <c r="I1062" s="4">
        <f>G1062/I1056*100</f>
        <v>1.2952101661779081</v>
      </c>
      <c r="J1062" s="20">
        <v>98</v>
      </c>
      <c r="K1062" s="4">
        <f>J1062/K1056*100</f>
        <v>4.6800382043935054</v>
      </c>
      <c r="L1062" s="4">
        <f>J1062/L1056*100</f>
        <v>5.3728070175438596</v>
      </c>
    </row>
    <row r="1063" spans="1:12" ht="15" customHeight="1">
      <c r="B1063" s="43" t="s">
        <v>477</v>
      </c>
      <c r="D1063" s="20">
        <v>97</v>
      </c>
      <c r="E1063" s="4">
        <f>D1063/E1056*100</f>
        <v>1.5230020411367562</v>
      </c>
      <c r="F1063" s="4">
        <f>D1063/F1056*100</f>
        <v>1.639344262295082</v>
      </c>
      <c r="G1063" s="20">
        <v>32</v>
      </c>
      <c r="H1063" s="4">
        <f>G1063/H1056*100</f>
        <v>0.74871314927468413</v>
      </c>
      <c r="I1063" s="4">
        <f>G1063/I1056*100</f>
        <v>0.78201368523949166</v>
      </c>
      <c r="J1063" s="20">
        <v>65</v>
      </c>
      <c r="K1063" s="4">
        <f>J1063/K1056*100</f>
        <v>3.1041069723018144</v>
      </c>
      <c r="L1063" s="4">
        <f>J1063/L1056*100</f>
        <v>3.5635964912280702</v>
      </c>
    </row>
    <row r="1064" spans="1:12" ht="15" customHeight="1">
      <c r="B1064" s="43" t="s">
        <v>478</v>
      </c>
      <c r="D1064" s="20">
        <v>59</v>
      </c>
      <c r="E1064" s="4">
        <f>D1064/E1056*100</f>
        <v>0.92636206625843942</v>
      </c>
      <c r="F1064" s="4">
        <f>D1064/F1056*100</f>
        <v>0.99712692242690559</v>
      </c>
      <c r="G1064" s="20">
        <v>15</v>
      </c>
      <c r="H1064" s="4">
        <f>G1064/H1056*100</f>
        <v>0.3509592887225082</v>
      </c>
      <c r="I1064" s="4">
        <f>G1064/I1056*100</f>
        <v>0.36656891495601174</v>
      </c>
      <c r="J1064" s="20">
        <v>44</v>
      </c>
      <c r="K1064" s="4">
        <f>J1064/K1056*100</f>
        <v>2.1012416427889207</v>
      </c>
      <c r="L1064" s="4">
        <f>J1064/L1056*100</f>
        <v>2.4122807017543857</v>
      </c>
    </row>
    <row r="1065" spans="1:12" ht="15" customHeight="1">
      <c r="B1065" s="43" t="s">
        <v>489</v>
      </c>
      <c r="D1065" s="20">
        <v>26</v>
      </c>
      <c r="E1065" s="4">
        <f>D1065/E1056*100</f>
        <v>0.40822735123253251</v>
      </c>
      <c r="F1065" s="4">
        <f>D1065/F1056*100</f>
        <v>0.43941186412033123</v>
      </c>
      <c r="G1065" s="20">
        <v>7</v>
      </c>
      <c r="H1065" s="4">
        <f>G1065/H1056*100</f>
        <v>0.16378100140383717</v>
      </c>
      <c r="I1065" s="4">
        <f>G1065/I1056*100</f>
        <v>0.17106549364613879</v>
      </c>
      <c r="J1065" s="20">
        <v>19</v>
      </c>
      <c r="K1065" s="4">
        <f>J1065/K1056*100</f>
        <v>0.90735434574976126</v>
      </c>
      <c r="L1065" s="4">
        <f>J1065/L1056*100</f>
        <v>1.0416666666666665</v>
      </c>
    </row>
    <row r="1066" spans="1:12" ht="15" customHeight="1">
      <c r="B1066" s="43" t="s">
        <v>479</v>
      </c>
      <c r="D1066" s="20">
        <v>51</v>
      </c>
      <c r="E1066" s="4">
        <f>D1066/E1056*100</f>
        <v>0.80075365049458314</v>
      </c>
      <c r="F1066" s="4">
        <f>D1066/F1056*100</f>
        <v>0.86192327192834206</v>
      </c>
      <c r="G1066" s="20">
        <v>8</v>
      </c>
      <c r="H1066" s="4">
        <f>G1066/H1056*100</f>
        <v>0.18717828731867103</v>
      </c>
      <c r="I1066" s="4">
        <f>G1066/I1056*100</f>
        <v>0.19550342130987292</v>
      </c>
      <c r="J1066" s="20">
        <v>43</v>
      </c>
      <c r="K1066" s="4">
        <f>J1066/K1056*100</f>
        <v>2.0534861509073541</v>
      </c>
      <c r="L1066" s="4">
        <f>J1066/L1056*100</f>
        <v>2.3574561403508771</v>
      </c>
    </row>
    <row r="1067" spans="1:12" ht="15" customHeight="1">
      <c r="B1067" s="44" t="s">
        <v>484</v>
      </c>
      <c r="C1067" s="45"/>
      <c r="D1067" s="21">
        <v>452</v>
      </c>
      <c r="E1067" s="5">
        <f>D1067/E1056*100</f>
        <v>7.0968754906578742</v>
      </c>
      <c r="F1067" s="47" t="s">
        <v>819</v>
      </c>
      <c r="G1067" s="21">
        <v>182</v>
      </c>
      <c r="H1067" s="5">
        <f>G1067/H1056*100</f>
        <v>4.258306036499766</v>
      </c>
      <c r="I1067" s="47" t="s">
        <v>819</v>
      </c>
      <c r="J1067" s="21">
        <v>270</v>
      </c>
      <c r="K1067" s="5">
        <f>J1067/K1056*100</f>
        <v>12.893982808022923</v>
      </c>
      <c r="L1067" s="47" t="s">
        <v>819</v>
      </c>
    </row>
    <row r="1068" spans="1:12" ht="15" customHeight="1">
      <c r="B1068" s="48" t="s">
        <v>1</v>
      </c>
      <c r="C1068" s="32"/>
      <c r="D1068" s="49">
        <f>SUM(D1057:D1067)</f>
        <v>6369</v>
      </c>
      <c r="E1068" s="6">
        <f>IF(SUM(E1057:E1067)&gt;100,"－",SUM(E1057:E1067))</f>
        <v>100.00000000000001</v>
      </c>
      <c r="F1068" s="6">
        <f>IF(SUM(F1057:F1067)&gt;100,"－",SUM(F1057:F1067))</f>
        <v>100</v>
      </c>
      <c r="G1068" s="49">
        <f>SUM(G1057:G1067)</f>
        <v>4274</v>
      </c>
      <c r="H1068" s="6">
        <f>IF(SUM(H1057:H1067)&gt;100,"－",SUM(H1057:H1067))</f>
        <v>99.999999999999986</v>
      </c>
      <c r="I1068" s="6">
        <f>IF(SUM(I1057:I1067)&gt;100,"－",SUM(I1057:I1067))</f>
        <v>100</v>
      </c>
      <c r="J1068" s="49">
        <f>SUM(J1057:J1067)</f>
        <v>2094</v>
      </c>
      <c r="K1068" s="6">
        <f t="shared" ref="K1068:L1068" si="87">IF(SUM(K1057:K1067)&gt;100,"－",SUM(K1057:K1067))</f>
        <v>100.00000000000003</v>
      </c>
      <c r="L1068" s="6">
        <f t="shared" si="87"/>
        <v>100</v>
      </c>
    </row>
    <row r="1069" spans="1:12" ht="15" customHeight="1">
      <c r="B1069" s="48" t="s">
        <v>317</v>
      </c>
      <c r="C1069" s="32"/>
      <c r="D1069" s="50">
        <v>15.686479844400605</v>
      </c>
      <c r="E1069" s="35"/>
      <c r="F1069" s="35"/>
      <c r="G1069" s="50">
        <v>13.04744516382449</v>
      </c>
      <c r="H1069" s="35"/>
      <c r="I1069" s="35"/>
      <c r="J1069" s="50">
        <v>21.606823759890048</v>
      </c>
      <c r="K1069" s="35"/>
      <c r="L1069" s="35"/>
    </row>
    <row r="1070" spans="1:12" ht="15" customHeight="1">
      <c r="B1070" s="48" t="s">
        <v>474</v>
      </c>
      <c r="C1070" s="32"/>
      <c r="D1070" s="50">
        <v>153.84615384615387</v>
      </c>
      <c r="E1070" s="35"/>
      <c r="F1070" s="35"/>
      <c r="G1070" s="50">
        <v>100</v>
      </c>
      <c r="H1070" s="35"/>
      <c r="I1070" s="35"/>
      <c r="J1070" s="50">
        <v>153.84615384615387</v>
      </c>
      <c r="K1070" s="35"/>
      <c r="L1070" s="35"/>
    </row>
    <row r="1071" spans="1:12" ht="15" customHeight="1">
      <c r="B1071" s="91"/>
      <c r="C1071" s="56"/>
      <c r="D1071" s="56"/>
      <c r="E1071" s="56"/>
      <c r="F1071" s="56"/>
      <c r="G1071" s="56"/>
      <c r="H1071" s="57"/>
      <c r="I1071" s="8"/>
      <c r="J1071" s="8"/>
    </row>
    <row r="1072" spans="1:12" ht="13.5" customHeight="1">
      <c r="A1072" s="108" t="s">
        <v>672</v>
      </c>
      <c r="B1072" s="24"/>
    </row>
    <row r="1073" spans="1:12" ht="15" customHeight="1">
      <c r="A1073" s="1" t="s">
        <v>671</v>
      </c>
      <c r="B1073" s="24"/>
      <c r="F1073" s="1"/>
      <c r="J1073" s="7"/>
      <c r="L1073" s="40"/>
    </row>
    <row r="1074" spans="1:12" ht="12" customHeight="1">
      <c r="B1074" s="41"/>
      <c r="C1074" s="42"/>
      <c r="D1074" s="31"/>
      <c r="E1074" s="103" t="s">
        <v>5</v>
      </c>
      <c r="F1074" s="33"/>
      <c r="G1074" s="31"/>
      <c r="H1074" s="103" t="s">
        <v>62</v>
      </c>
      <c r="I1074" s="33"/>
      <c r="J1074" s="31"/>
      <c r="K1074" s="103" t="s">
        <v>820</v>
      </c>
      <c r="L1074" s="33"/>
    </row>
    <row r="1075" spans="1:12" ht="23.25" customHeight="1">
      <c r="B1075" s="43"/>
      <c r="D1075" s="38" t="s">
        <v>2</v>
      </c>
      <c r="E1075" s="38" t="s">
        <v>3</v>
      </c>
      <c r="F1075" s="38" t="s">
        <v>505</v>
      </c>
      <c r="G1075" s="38" t="s">
        <v>2</v>
      </c>
      <c r="H1075" s="38" t="s">
        <v>3</v>
      </c>
      <c r="I1075" s="38" t="s">
        <v>505</v>
      </c>
      <c r="J1075" s="38" t="s">
        <v>2</v>
      </c>
      <c r="K1075" s="38" t="s">
        <v>3</v>
      </c>
      <c r="L1075" s="38" t="s">
        <v>505</v>
      </c>
    </row>
    <row r="1076" spans="1:12" ht="12" customHeight="1">
      <c r="B1076" s="44"/>
      <c r="C1076" s="45"/>
      <c r="D1076" s="46"/>
      <c r="E1076" s="2">
        <f>D1088</f>
        <v>6355</v>
      </c>
      <c r="F1076" s="2">
        <f>E1076-D1087</f>
        <v>5965</v>
      </c>
      <c r="G1076" s="46"/>
      <c r="H1076" s="2">
        <f>G1088</f>
        <v>4270</v>
      </c>
      <c r="I1076" s="2">
        <f>H1076-G1087</f>
        <v>4093</v>
      </c>
      <c r="J1076" s="46"/>
      <c r="K1076" s="2">
        <f>J1088</f>
        <v>2084</v>
      </c>
      <c r="L1076" s="2">
        <f>K1076-J1087</f>
        <v>1871</v>
      </c>
    </row>
    <row r="1077" spans="1:12" ht="15" customHeight="1">
      <c r="B1077" s="43" t="s">
        <v>822</v>
      </c>
      <c r="D1077" s="19">
        <v>523</v>
      </c>
      <c r="E1077" s="3">
        <f>D1077/E1076*100</f>
        <v>8.2297403619197471</v>
      </c>
      <c r="F1077" s="3">
        <f>D1077/F1076*100</f>
        <v>8.7678122380553223</v>
      </c>
      <c r="G1077" s="19">
        <v>393</v>
      </c>
      <c r="H1077" s="3">
        <f>G1077/H1076*100</f>
        <v>9.2037470725995316</v>
      </c>
      <c r="I1077" s="3">
        <f>G1077/I1076*100</f>
        <v>9.6017591009039815</v>
      </c>
      <c r="J1077" s="19">
        <v>130</v>
      </c>
      <c r="K1077" s="3">
        <f>J1077/K1076*100</f>
        <v>6.2380038387715926</v>
      </c>
      <c r="L1077" s="3">
        <f>J1077/L1076*100</f>
        <v>6.948156066274719</v>
      </c>
    </row>
    <row r="1078" spans="1:12" ht="15" customHeight="1">
      <c r="B1078" s="43" t="s">
        <v>311</v>
      </c>
      <c r="D1078" s="20">
        <v>1524</v>
      </c>
      <c r="E1078" s="4">
        <f>D1078/E1076*100</f>
        <v>23.981117230527143</v>
      </c>
      <c r="F1078" s="4">
        <f>D1078/F1076*100</f>
        <v>25.549036043587591</v>
      </c>
      <c r="G1078" s="20">
        <v>1206</v>
      </c>
      <c r="H1078" s="4">
        <f>G1078/H1076*100</f>
        <v>28.243559718969557</v>
      </c>
      <c r="I1078" s="4">
        <f>G1078/I1076*100</f>
        <v>29.464940141705348</v>
      </c>
      <c r="J1078" s="20">
        <v>318</v>
      </c>
      <c r="K1078" s="4">
        <f>J1078/K1076*100</f>
        <v>15.259117082533589</v>
      </c>
      <c r="L1078" s="4">
        <f>J1078/L1076*100</f>
        <v>16.996258685195084</v>
      </c>
    </row>
    <row r="1079" spans="1:12" ht="15" customHeight="1">
      <c r="B1079" s="43" t="s">
        <v>312</v>
      </c>
      <c r="D1079" s="20">
        <v>1834</v>
      </c>
      <c r="E1079" s="4">
        <f>D1079/E1076*100</f>
        <v>28.859166011014949</v>
      </c>
      <c r="F1079" s="4">
        <f>D1079/F1076*100</f>
        <v>30.746018440905281</v>
      </c>
      <c r="G1079" s="20">
        <v>1377</v>
      </c>
      <c r="H1079" s="4">
        <f>G1079/H1076*100</f>
        <v>32.248243559718972</v>
      </c>
      <c r="I1079" s="4">
        <f>G1079/I1076*100</f>
        <v>33.642804788663568</v>
      </c>
      <c r="J1079" s="20">
        <v>456</v>
      </c>
      <c r="K1079" s="4">
        <f>J1079/K1076*100</f>
        <v>21.880998080614201</v>
      </c>
      <c r="L1079" s="4">
        <f>J1079/L1076*100</f>
        <v>24.37199358631748</v>
      </c>
    </row>
    <row r="1080" spans="1:12" ht="15" customHeight="1">
      <c r="B1080" s="43" t="s">
        <v>313</v>
      </c>
      <c r="D1080" s="20">
        <v>965</v>
      </c>
      <c r="E1080" s="4">
        <f>D1080/E1076*100</f>
        <v>15.184893784421716</v>
      </c>
      <c r="F1080" s="4">
        <f>D1080/F1076*100</f>
        <v>16.177703269069575</v>
      </c>
      <c r="G1080" s="20">
        <v>674</v>
      </c>
      <c r="H1080" s="4">
        <f>G1080/H1076*100</f>
        <v>15.784543325526931</v>
      </c>
      <c r="I1080" s="4">
        <f>G1080/I1076*100</f>
        <v>16.467139017835329</v>
      </c>
      <c r="J1080" s="20">
        <v>291</v>
      </c>
      <c r="K1080" s="4">
        <f>J1080/K1076*100</f>
        <v>13.963531669865642</v>
      </c>
      <c r="L1080" s="4">
        <f>J1080/L1076*100</f>
        <v>15.553180117584178</v>
      </c>
    </row>
    <row r="1081" spans="1:12" ht="15" customHeight="1">
      <c r="B1081" s="43" t="s">
        <v>314</v>
      </c>
      <c r="D1081" s="20">
        <v>379</v>
      </c>
      <c r="E1081" s="4">
        <f>D1081/E1076*100</f>
        <v>5.963808025177026</v>
      </c>
      <c r="F1081" s="4">
        <f>D1081/F1076*100</f>
        <v>6.3537300922045263</v>
      </c>
      <c r="G1081" s="20">
        <v>237</v>
      </c>
      <c r="H1081" s="4">
        <f>G1081/H1076*100</f>
        <v>5.5503512880562056</v>
      </c>
      <c r="I1081" s="4">
        <f>G1081/I1076*100</f>
        <v>5.7903738089420962</v>
      </c>
      <c r="J1081" s="20">
        <v>142</v>
      </c>
      <c r="K1081" s="4">
        <f>J1081/K1076*100</f>
        <v>6.8138195777351251</v>
      </c>
      <c r="L1081" s="4">
        <f>J1081/L1076*100</f>
        <v>7.5895243185462311</v>
      </c>
    </row>
    <row r="1082" spans="1:12" ht="15" customHeight="1">
      <c r="B1082" s="43" t="s">
        <v>476</v>
      </c>
      <c r="D1082" s="20">
        <v>181</v>
      </c>
      <c r="E1082" s="4">
        <f>D1082/E1076*100</f>
        <v>2.8481510621557828</v>
      </c>
      <c r="F1082" s="4">
        <f>D1082/F1076*100</f>
        <v>3.0343671416596814</v>
      </c>
      <c r="G1082" s="20">
        <v>79</v>
      </c>
      <c r="H1082" s="4">
        <f>G1082/H1076*100</f>
        <v>1.8501170960187354</v>
      </c>
      <c r="I1082" s="4">
        <f>G1082/I1076*100</f>
        <v>1.9301246029806989</v>
      </c>
      <c r="J1082" s="20">
        <v>102</v>
      </c>
      <c r="K1082" s="4">
        <f>J1082/K1076*100</f>
        <v>4.8944337811900187</v>
      </c>
      <c r="L1082" s="4">
        <f>J1082/L1076*100</f>
        <v>5.451630144307857</v>
      </c>
    </row>
    <row r="1083" spans="1:12" ht="15" customHeight="1">
      <c r="B1083" s="43" t="s">
        <v>477</v>
      </c>
      <c r="D1083" s="20">
        <v>140</v>
      </c>
      <c r="E1083" s="4">
        <f>D1083/E1076*100</f>
        <v>2.2029897718332023</v>
      </c>
      <c r="F1083" s="4">
        <f>D1083/F1076*100</f>
        <v>2.347024308466052</v>
      </c>
      <c r="G1083" s="20">
        <v>55</v>
      </c>
      <c r="H1083" s="4">
        <f>G1083/H1076*100</f>
        <v>1.2880562060889931</v>
      </c>
      <c r="I1083" s="4">
        <f>G1083/I1076*100</f>
        <v>1.3437576349865623</v>
      </c>
      <c r="J1083" s="20">
        <v>85</v>
      </c>
      <c r="K1083" s="4">
        <f>J1083/K1076*100</f>
        <v>4.0786948176583495</v>
      </c>
      <c r="L1083" s="4">
        <f>J1083/L1076*100</f>
        <v>4.5430251202565479</v>
      </c>
    </row>
    <row r="1084" spans="1:12" ht="15" customHeight="1">
      <c r="B1084" s="43" t="s">
        <v>478</v>
      </c>
      <c r="D1084" s="20">
        <v>88</v>
      </c>
      <c r="E1084" s="4">
        <f>D1084/E1076*100</f>
        <v>1.3847364280094414</v>
      </c>
      <c r="F1084" s="4">
        <f>D1084/F1076*100</f>
        <v>1.4752724224643754</v>
      </c>
      <c r="G1084" s="20">
        <v>31</v>
      </c>
      <c r="H1084" s="4">
        <f>G1084/H1076*100</f>
        <v>0.72599531615925061</v>
      </c>
      <c r="I1084" s="4">
        <f>G1084/I1076*100</f>
        <v>0.75739066699242608</v>
      </c>
      <c r="J1084" s="20">
        <v>57</v>
      </c>
      <c r="K1084" s="4">
        <f>J1084/K1076*100</f>
        <v>2.7351247600767752</v>
      </c>
      <c r="L1084" s="4">
        <f>J1084/L1076*100</f>
        <v>3.046499198289685</v>
      </c>
    </row>
    <row r="1085" spans="1:12" ht="15" customHeight="1">
      <c r="B1085" s="43" t="s">
        <v>489</v>
      </c>
      <c r="D1085" s="20">
        <v>41</v>
      </c>
      <c r="E1085" s="4">
        <f>D1085/E1076*100</f>
        <v>0.64516129032258063</v>
      </c>
      <c r="F1085" s="4">
        <f>D1085/F1076*100</f>
        <v>0.68734283319362954</v>
      </c>
      <c r="G1085" s="20">
        <v>11</v>
      </c>
      <c r="H1085" s="4">
        <f>G1085/H1076*100</f>
        <v>0.2576112412177986</v>
      </c>
      <c r="I1085" s="4">
        <f>G1085/I1076*100</f>
        <v>0.26875152699731247</v>
      </c>
      <c r="J1085" s="20">
        <v>30</v>
      </c>
      <c r="K1085" s="4">
        <f>J1085/K1076*100</f>
        <v>1.4395393474088292</v>
      </c>
      <c r="L1085" s="4">
        <f>J1085/L1076*100</f>
        <v>1.6034206306787813</v>
      </c>
    </row>
    <row r="1086" spans="1:12" ht="15" customHeight="1">
      <c r="B1086" s="43" t="s">
        <v>479</v>
      </c>
      <c r="D1086" s="20">
        <v>290</v>
      </c>
      <c r="E1086" s="4">
        <f>D1086/E1076*100</f>
        <v>4.5633359559402047</v>
      </c>
      <c r="F1086" s="4">
        <f>D1086/F1076*100</f>
        <v>4.8616932103939652</v>
      </c>
      <c r="G1086" s="20">
        <v>30</v>
      </c>
      <c r="H1086" s="4">
        <f>G1086/H1076*100</f>
        <v>0.70257611241217799</v>
      </c>
      <c r="I1086" s="4">
        <f>G1086/I1076*100</f>
        <v>0.73295870999267043</v>
      </c>
      <c r="J1086" s="20">
        <v>260</v>
      </c>
      <c r="K1086" s="4">
        <f>J1086/K1076*100</f>
        <v>12.476007677543185</v>
      </c>
      <c r="L1086" s="4">
        <f>J1086/L1076*100</f>
        <v>13.896312132549438</v>
      </c>
    </row>
    <row r="1087" spans="1:12" ht="15" customHeight="1">
      <c r="B1087" s="44" t="s">
        <v>484</v>
      </c>
      <c r="C1087" s="45"/>
      <c r="D1087" s="21">
        <v>390</v>
      </c>
      <c r="E1087" s="5">
        <f>D1087/E1076*100</f>
        <v>6.136900078678206</v>
      </c>
      <c r="F1087" s="47" t="s">
        <v>819</v>
      </c>
      <c r="G1087" s="21">
        <v>177</v>
      </c>
      <c r="H1087" s="5">
        <f>G1087/H1076*100</f>
        <v>4.1451990632318507</v>
      </c>
      <c r="I1087" s="47" t="s">
        <v>819</v>
      </c>
      <c r="J1087" s="21">
        <v>213</v>
      </c>
      <c r="K1087" s="5">
        <f>J1087/K1076*100</f>
        <v>10.220729366602688</v>
      </c>
      <c r="L1087" s="47" t="s">
        <v>819</v>
      </c>
    </row>
    <row r="1088" spans="1:12" ht="15" customHeight="1">
      <c r="B1088" s="48" t="s">
        <v>1</v>
      </c>
      <c r="C1088" s="32"/>
      <c r="D1088" s="49">
        <f>SUM(D1077:D1087)</f>
        <v>6355</v>
      </c>
      <c r="E1088" s="6">
        <f>IF(SUM(E1077:E1087)&gt;100,"－",SUM(E1077:E1087))</f>
        <v>100</v>
      </c>
      <c r="F1088" s="6">
        <f>IF(SUM(F1077:F1087)&gt;100,"－",SUM(F1077:F1087))</f>
        <v>100</v>
      </c>
      <c r="G1088" s="49">
        <f>SUM(G1077:G1087)</f>
        <v>4270</v>
      </c>
      <c r="H1088" s="6">
        <f>IF(SUM(H1077:H1087)&gt;100,"－",SUM(H1077:H1087))</f>
        <v>100.00000000000001</v>
      </c>
      <c r="I1088" s="6">
        <f>IF(SUM(I1077:I1087)&gt;100,"－",SUM(I1077:I1087))</f>
        <v>99.999999999999986</v>
      </c>
      <c r="J1088" s="49">
        <f>SUM(J1077:J1087)</f>
        <v>2084</v>
      </c>
      <c r="K1088" s="6">
        <f t="shared" ref="K1088:L1088" si="88">IF(SUM(K1077:K1087)&gt;100,"－",SUM(K1077:K1087))</f>
        <v>99.999999999999986</v>
      </c>
      <c r="L1088" s="6">
        <f t="shared" si="88"/>
        <v>99.999999999999986</v>
      </c>
    </row>
    <row r="1089" spans="1:15" ht="15" customHeight="1">
      <c r="B1089" s="48" t="s">
        <v>317</v>
      </c>
      <c r="C1089" s="32"/>
      <c r="D1089" s="50">
        <v>20.607750005232845</v>
      </c>
      <c r="E1089" s="35"/>
      <c r="F1089" s="35"/>
      <c r="G1089" s="50">
        <v>15.163201804882206</v>
      </c>
      <c r="H1089" s="35"/>
      <c r="I1089" s="35"/>
      <c r="J1089" s="50">
        <v>32.519541408684773</v>
      </c>
      <c r="K1089" s="35"/>
      <c r="L1089" s="35"/>
    </row>
    <row r="1090" spans="1:15" ht="13.5" customHeight="1">
      <c r="B1090" s="48" t="s">
        <v>474</v>
      </c>
      <c r="C1090" s="32"/>
      <c r="D1090" s="50">
        <v>300</v>
      </c>
      <c r="E1090" s="35"/>
      <c r="F1090" s="35"/>
      <c r="G1090" s="50">
        <v>105.88235294117648</v>
      </c>
      <c r="H1090" s="35"/>
      <c r="I1090" s="35"/>
      <c r="J1090" s="50">
        <v>300</v>
      </c>
      <c r="K1090" s="35"/>
      <c r="L1090" s="35"/>
    </row>
    <row r="1091" spans="1:15" ht="15" customHeight="1">
      <c r="B1091" s="91"/>
      <c r="C1091" s="56"/>
      <c r="D1091" s="56"/>
      <c r="E1091" s="56"/>
      <c r="F1091" s="56"/>
      <c r="G1091" s="56"/>
      <c r="H1091" s="57"/>
      <c r="I1091" s="8"/>
      <c r="J1091" s="8"/>
    </row>
    <row r="1092" spans="1:15" ht="12" customHeight="1">
      <c r="A1092" s="108" t="s">
        <v>151</v>
      </c>
      <c r="B1092" s="24"/>
    </row>
    <row r="1093" spans="1:15" ht="22.5" customHeight="1">
      <c r="A1093" s="1" t="s">
        <v>485</v>
      </c>
      <c r="B1093" s="24"/>
    </row>
    <row r="1094" spans="1:15" ht="12" customHeight="1">
      <c r="B1094" s="93"/>
      <c r="C1094" s="42"/>
      <c r="D1094" s="42"/>
      <c r="E1094" s="42"/>
      <c r="F1094" s="42"/>
      <c r="G1094" s="31" t="s">
        <v>5</v>
      </c>
      <c r="H1094" s="33"/>
      <c r="I1094" s="32"/>
      <c r="J1094" s="31" t="s">
        <v>62</v>
      </c>
      <c r="K1094" s="33"/>
      <c r="L1094" s="32"/>
      <c r="M1094" s="31" t="s">
        <v>820</v>
      </c>
      <c r="N1094" s="33"/>
      <c r="O1094" s="33"/>
    </row>
    <row r="1095" spans="1:15" ht="15" customHeight="1">
      <c r="B1095" s="153"/>
      <c r="G1095" s="109" t="s">
        <v>533</v>
      </c>
      <c r="H1095" s="110" t="s">
        <v>3</v>
      </c>
      <c r="I1095" s="109" t="s">
        <v>534</v>
      </c>
      <c r="J1095" s="109" t="s">
        <v>533</v>
      </c>
      <c r="K1095" s="110" t="s">
        <v>3</v>
      </c>
      <c r="L1095" s="109" t="s">
        <v>534</v>
      </c>
      <c r="M1095" s="109" t="s">
        <v>533</v>
      </c>
      <c r="N1095" s="110" t="s">
        <v>3</v>
      </c>
      <c r="O1095" s="110" t="s">
        <v>534</v>
      </c>
    </row>
    <row r="1096" spans="1:15" ht="15" customHeight="1">
      <c r="B1096" s="95"/>
      <c r="C1096" s="45"/>
      <c r="D1096" s="45"/>
      <c r="E1096" s="45"/>
      <c r="F1096" s="45"/>
      <c r="G1096" s="46"/>
      <c r="H1096" s="2">
        <f>G1108</f>
        <v>33459</v>
      </c>
      <c r="I1096" s="106" t="s">
        <v>535</v>
      </c>
      <c r="J1096" s="46"/>
      <c r="K1096" s="2">
        <f>J1108</f>
        <v>20002</v>
      </c>
      <c r="L1096" s="106" t="s">
        <v>535</v>
      </c>
      <c r="M1096" s="46"/>
      <c r="N1096" s="2">
        <f>M1108</f>
        <v>13443</v>
      </c>
      <c r="O1096" s="107" t="s">
        <v>535</v>
      </c>
    </row>
    <row r="1097" spans="1:15" ht="15" customHeight="1">
      <c r="B1097" s="43" t="s">
        <v>152</v>
      </c>
      <c r="G1097" s="19">
        <v>15014</v>
      </c>
      <c r="H1097" s="3">
        <f t="shared" ref="H1097:H1107" si="89">$G1097/H$1096*100</f>
        <v>44.872829433037445</v>
      </c>
      <c r="I1097" s="3">
        <v>2.8817658349328217</v>
      </c>
      <c r="J1097" s="19">
        <v>8257</v>
      </c>
      <c r="K1097" s="3">
        <f t="shared" ref="K1097:K1107" si="90">J1097/K$1096*100</f>
        <v>41.28087191280872</v>
      </c>
      <c r="L1097" s="3">
        <v>2.3424113475177304</v>
      </c>
      <c r="M1097" s="19">
        <v>6750</v>
      </c>
      <c r="N1097" s="3">
        <f t="shared" ref="N1097:N1107" si="91">M1097/N$1096*100</f>
        <v>50.212006248605221</v>
      </c>
      <c r="O1097" s="3">
        <v>4.0083135391923994</v>
      </c>
    </row>
    <row r="1098" spans="1:15" ht="15" customHeight="1">
      <c r="B1098" s="43" t="s">
        <v>452</v>
      </c>
      <c r="G1098" s="20">
        <v>1006</v>
      </c>
      <c r="H1098" s="4">
        <f t="shared" si="89"/>
        <v>3.0066648734271793</v>
      </c>
      <c r="I1098" s="4">
        <v>0.19309021113243763</v>
      </c>
      <c r="J1098" s="20">
        <v>695</v>
      </c>
      <c r="K1098" s="4">
        <f t="shared" si="90"/>
        <v>3.4746525347465251</v>
      </c>
      <c r="L1098" s="4">
        <v>0.19716312056737589</v>
      </c>
      <c r="M1098" s="20">
        <v>311</v>
      </c>
      <c r="N1098" s="4">
        <f t="shared" si="91"/>
        <v>2.3134716953061076</v>
      </c>
      <c r="O1098" s="4">
        <v>0.18467933491686461</v>
      </c>
    </row>
    <row r="1099" spans="1:15" ht="15" customHeight="1">
      <c r="B1099" s="43" t="s">
        <v>453</v>
      </c>
      <c r="G1099" s="20">
        <v>679</v>
      </c>
      <c r="H1099" s="4">
        <f t="shared" si="89"/>
        <v>2.0293493529394184</v>
      </c>
      <c r="I1099" s="4">
        <v>0.13032629558541267</v>
      </c>
      <c r="J1099" s="20">
        <v>387</v>
      </c>
      <c r="K1099" s="4">
        <f t="shared" si="90"/>
        <v>1.9348065193480652</v>
      </c>
      <c r="L1099" s="4">
        <v>0.10978723404255319</v>
      </c>
      <c r="M1099" s="20">
        <v>292</v>
      </c>
      <c r="N1099" s="4">
        <f t="shared" si="91"/>
        <v>2.1721341962359593</v>
      </c>
      <c r="O1099" s="4">
        <v>0.17339667458432304</v>
      </c>
    </row>
    <row r="1100" spans="1:15" ht="15" customHeight="1">
      <c r="B1100" s="43" t="s">
        <v>454</v>
      </c>
      <c r="G1100" s="20">
        <v>239</v>
      </c>
      <c r="H1100" s="4">
        <f t="shared" si="89"/>
        <v>0.71430706237484687</v>
      </c>
      <c r="I1100" s="4">
        <v>4.5873320537428021E-2</v>
      </c>
      <c r="J1100" s="20">
        <v>115</v>
      </c>
      <c r="K1100" s="4">
        <f t="shared" si="90"/>
        <v>0.57494250574942507</v>
      </c>
      <c r="L1100" s="4">
        <v>3.2624113475177303E-2</v>
      </c>
      <c r="M1100" s="20">
        <v>124</v>
      </c>
      <c r="N1100" s="4">
        <f t="shared" si="91"/>
        <v>0.92241315182622929</v>
      </c>
      <c r="O1100" s="4">
        <v>7.3634204275534437E-2</v>
      </c>
    </row>
    <row r="1101" spans="1:15" ht="15" customHeight="1">
      <c r="B1101" s="43" t="s">
        <v>455</v>
      </c>
      <c r="G1101" s="20">
        <v>468</v>
      </c>
      <c r="H1101" s="4">
        <f t="shared" si="89"/>
        <v>1.3987267999641351</v>
      </c>
      <c r="I1101" s="4">
        <v>8.9827255278310938E-2</v>
      </c>
      <c r="J1101" s="20">
        <v>174</v>
      </c>
      <c r="K1101" s="4">
        <f t="shared" si="90"/>
        <v>0.86991300869913002</v>
      </c>
      <c r="L1101" s="4">
        <v>4.9361702127659578E-2</v>
      </c>
      <c r="M1101" s="20">
        <v>294</v>
      </c>
      <c r="N1101" s="4">
        <f t="shared" si="91"/>
        <v>2.1870118277170274</v>
      </c>
      <c r="O1101" s="4">
        <v>0.17458432304038005</v>
      </c>
    </row>
    <row r="1102" spans="1:15" ht="15" customHeight="1">
      <c r="B1102" s="43" t="s">
        <v>153</v>
      </c>
      <c r="G1102" s="20">
        <v>315</v>
      </c>
      <c r="H1102" s="4">
        <f t="shared" si="89"/>
        <v>0.94145073074509089</v>
      </c>
      <c r="I1102" s="4">
        <v>6.0460652591170824E-2</v>
      </c>
      <c r="J1102" s="20">
        <v>170</v>
      </c>
      <c r="K1102" s="4">
        <f t="shared" si="90"/>
        <v>0.84991500849915003</v>
      </c>
      <c r="L1102" s="4">
        <v>4.8226950354609929E-2</v>
      </c>
      <c r="M1102" s="20">
        <v>145</v>
      </c>
      <c r="N1102" s="4">
        <f t="shared" si="91"/>
        <v>1.0786282823774453</v>
      </c>
      <c r="O1102" s="4">
        <v>8.6104513064133012E-2</v>
      </c>
    </row>
    <row r="1103" spans="1:15" ht="15" customHeight="1">
      <c r="B1103" s="43" t="s">
        <v>154</v>
      </c>
      <c r="G1103" s="20">
        <v>331</v>
      </c>
      <c r="H1103" s="4">
        <f t="shared" si="89"/>
        <v>0.98927045040198458</v>
      </c>
      <c r="I1103" s="4">
        <v>6.3531669865643001E-2</v>
      </c>
      <c r="J1103" s="20">
        <v>210</v>
      </c>
      <c r="K1103" s="4">
        <f t="shared" si="90"/>
        <v>1.0498950104989502</v>
      </c>
      <c r="L1103" s="4">
        <v>5.9574468085106386E-2</v>
      </c>
      <c r="M1103" s="20">
        <v>121</v>
      </c>
      <c r="N1103" s="4">
        <f t="shared" si="91"/>
        <v>0.90009670460462698</v>
      </c>
      <c r="O1103" s="4">
        <v>7.1852731591448935E-2</v>
      </c>
    </row>
    <row r="1104" spans="1:15" ht="15" customHeight="1">
      <c r="B1104" s="43" t="s">
        <v>155</v>
      </c>
      <c r="G1104" s="20">
        <v>310</v>
      </c>
      <c r="H1104" s="4">
        <f t="shared" si="89"/>
        <v>0.92650706835231189</v>
      </c>
      <c r="I1104" s="4">
        <v>5.9500959692898273E-2</v>
      </c>
      <c r="J1104" s="20">
        <v>176</v>
      </c>
      <c r="K1104" s="4">
        <f t="shared" si="90"/>
        <v>0.87991200879912013</v>
      </c>
      <c r="L1104" s="4">
        <v>4.9929078014184398E-2</v>
      </c>
      <c r="M1104" s="20">
        <v>134</v>
      </c>
      <c r="N1104" s="4">
        <f t="shared" si="91"/>
        <v>0.99680130923157029</v>
      </c>
      <c r="O1104" s="4">
        <v>7.9572446555819479E-2</v>
      </c>
    </row>
    <row r="1105" spans="1:15" ht="15" customHeight="1">
      <c r="B1105" s="43" t="s">
        <v>156</v>
      </c>
      <c r="G1105" s="20">
        <v>2099</v>
      </c>
      <c r="H1105" s="4">
        <f t="shared" si="89"/>
        <v>6.273349472488718</v>
      </c>
      <c r="I1105" s="4">
        <v>0.40287907869481765</v>
      </c>
      <c r="J1105" s="20">
        <v>1283</v>
      </c>
      <c r="K1105" s="4">
        <f t="shared" si="90"/>
        <v>6.4143585641435852</v>
      </c>
      <c r="L1105" s="4">
        <v>0.36397163120567377</v>
      </c>
      <c r="M1105" s="20">
        <v>815</v>
      </c>
      <c r="N1105" s="4">
        <f t="shared" si="91"/>
        <v>6.0626348285352973</v>
      </c>
      <c r="O1105" s="4">
        <v>0.48396674584323041</v>
      </c>
    </row>
    <row r="1106" spans="1:15" ht="15" customHeight="1">
      <c r="B1106" s="43" t="s">
        <v>157</v>
      </c>
      <c r="G1106" s="20">
        <v>11916</v>
      </c>
      <c r="H1106" s="4">
        <f t="shared" si="89"/>
        <v>35.613736214471444</v>
      </c>
      <c r="I1106" s="4">
        <v>2.2871401151631479</v>
      </c>
      <c r="J1106" s="20">
        <v>7894</v>
      </c>
      <c r="K1106" s="4">
        <f t="shared" si="90"/>
        <v>39.466053394660534</v>
      </c>
      <c r="L1106" s="4">
        <v>2.239432624113475</v>
      </c>
      <c r="M1106" s="20">
        <v>4016</v>
      </c>
      <c r="N1106" s="4">
        <f t="shared" si="91"/>
        <v>29.874284013984976</v>
      </c>
      <c r="O1106" s="4">
        <v>2.3847980997624703</v>
      </c>
    </row>
    <row r="1107" spans="1:15" ht="15" customHeight="1">
      <c r="B1107" s="43" t="s">
        <v>158</v>
      </c>
      <c r="G1107" s="20">
        <v>1082</v>
      </c>
      <c r="H1107" s="4">
        <f t="shared" si="89"/>
        <v>3.2338085417974236</v>
      </c>
      <c r="I1107" s="4">
        <v>0.20767754318618042</v>
      </c>
      <c r="J1107" s="20">
        <v>641</v>
      </c>
      <c r="K1107" s="4">
        <f t="shared" si="90"/>
        <v>3.2046795320467956</v>
      </c>
      <c r="L1107" s="4">
        <v>0.18184397163120566</v>
      </c>
      <c r="M1107" s="20">
        <v>441</v>
      </c>
      <c r="N1107" s="4">
        <f t="shared" si="91"/>
        <v>3.2805177415755415</v>
      </c>
      <c r="O1107" s="4">
        <v>0.26187648456057006</v>
      </c>
    </row>
    <row r="1108" spans="1:15" ht="13.5" customHeight="1">
      <c r="B1108" s="48" t="s">
        <v>1</v>
      </c>
      <c r="C1108" s="32"/>
      <c r="D1108" s="32"/>
      <c r="E1108" s="32"/>
      <c r="F1108" s="32"/>
      <c r="G1108" s="49">
        <f>SUM(G1097:G1107)</f>
        <v>33459</v>
      </c>
      <c r="H1108" s="6">
        <f>IF(SUM(H1097:H1107)&gt;100,"－",SUM(H1097:H1107))</f>
        <v>100</v>
      </c>
      <c r="I1108" s="6">
        <v>0.5838248124236608</v>
      </c>
      <c r="J1108" s="49">
        <f>SUM(J1097:J1107)</f>
        <v>20002</v>
      </c>
      <c r="K1108" s="6">
        <f>IF(SUM(K1097:K1107)&gt;100,"－",SUM(K1097:K1107))</f>
        <v>100</v>
      </c>
      <c r="L1108" s="6">
        <v>0.51584784010315921</v>
      </c>
      <c r="M1108" s="49">
        <f>SUM(M1097:M1107)</f>
        <v>13443</v>
      </c>
      <c r="N1108" s="6">
        <f>IF(SUM(N1097:N1107)&gt;100,"－",SUM(N1097:N1107))</f>
        <v>100</v>
      </c>
      <c r="O1108" s="6">
        <v>0.7257071906715612</v>
      </c>
    </row>
    <row r="1109" spans="1:15" ht="15" customHeight="1">
      <c r="B1109" s="91"/>
      <c r="C1109" s="56"/>
      <c r="D1109" s="56"/>
      <c r="E1109" s="56"/>
      <c r="F1109" s="56"/>
      <c r="G1109" s="56"/>
      <c r="H1109" s="69"/>
      <c r="I1109" s="27"/>
    </row>
    <row r="1110" spans="1:15" ht="12" customHeight="1">
      <c r="A1110" s="108" t="s">
        <v>151</v>
      </c>
      <c r="B1110" s="24"/>
    </row>
    <row r="1111" spans="1:15" ht="22.5" customHeight="1">
      <c r="A1111" s="1" t="s">
        <v>655</v>
      </c>
      <c r="B1111" s="24"/>
      <c r="F1111" s="1"/>
      <c r="J1111" s="7"/>
      <c r="L1111" s="40" t="s">
        <v>469</v>
      </c>
    </row>
    <row r="1112" spans="1:15" ht="12" customHeight="1">
      <c r="B1112" s="41"/>
      <c r="C1112" s="42"/>
      <c r="D1112" s="31"/>
      <c r="E1112" s="103" t="s">
        <v>5</v>
      </c>
      <c r="F1112" s="33"/>
      <c r="G1112" s="31"/>
      <c r="H1112" s="103" t="s">
        <v>62</v>
      </c>
      <c r="I1112" s="33"/>
      <c r="J1112" s="31"/>
      <c r="K1112" s="103" t="s">
        <v>820</v>
      </c>
      <c r="L1112" s="33"/>
    </row>
    <row r="1113" spans="1:15" ht="21.75" customHeight="1">
      <c r="B1113" s="43"/>
      <c r="D1113" s="38" t="s">
        <v>2</v>
      </c>
      <c r="E1113" s="38" t="s">
        <v>3</v>
      </c>
      <c r="F1113" s="38" t="s">
        <v>505</v>
      </c>
      <c r="G1113" s="38" t="s">
        <v>2</v>
      </c>
      <c r="H1113" s="38" t="s">
        <v>3</v>
      </c>
      <c r="I1113" s="38" t="s">
        <v>505</v>
      </c>
      <c r="J1113" s="38" t="s">
        <v>2</v>
      </c>
      <c r="K1113" s="38" t="s">
        <v>3</v>
      </c>
      <c r="L1113" s="38" t="s">
        <v>505</v>
      </c>
    </row>
    <row r="1114" spans="1:15" ht="15" customHeight="1">
      <c r="B1114" s="44"/>
      <c r="C1114" s="45"/>
      <c r="D1114" s="46"/>
      <c r="E1114" s="2">
        <f>D1124</f>
        <v>5840</v>
      </c>
      <c r="F1114" s="2">
        <f>E1114-D1123</f>
        <v>5167</v>
      </c>
      <c r="G1114" s="46"/>
      <c r="H1114" s="2">
        <f>G1124</f>
        <v>3880</v>
      </c>
      <c r="I1114" s="2">
        <f>H1114-G1123</f>
        <v>3522</v>
      </c>
      <c r="J1114" s="46"/>
      <c r="K1114" s="2">
        <f>J1124</f>
        <v>1959</v>
      </c>
      <c r="L1114" s="2">
        <f>K1114-J1123</f>
        <v>1644</v>
      </c>
    </row>
    <row r="1115" spans="1:15" ht="15" customHeight="1">
      <c r="B1115" s="43" t="s">
        <v>778</v>
      </c>
      <c r="D1115" s="19">
        <v>1042</v>
      </c>
      <c r="E1115" s="3">
        <f>D1115/E1114*100</f>
        <v>17.842465753424658</v>
      </c>
      <c r="F1115" s="3">
        <f>D1115/F1114*100</f>
        <v>20.166440874782271</v>
      </c>
      <c r="G1115" s="19">
        <v>800</v>
      </c>
      <c r="H1115" s="3">
        <f>G1115/H1114*100</f>
        <v>20.618556701030926</v>
      </c>
      <c r="I1115" s="3">
        <f>G1115/I1114*100</f>
        <v>22.714366837024418</v>
      </c>
      <c r="J1115" s="19">
        <v>242</v>
      </c>
      <c r="K1115" s="3">
        <f>J1115/K1114*100</f>
        <v>12.353241449719246</v>
      </c>
      <c r="L1115" s="3">
        <f>J1115/L1114*100</f>
        <v>14.720194647201945</v>
      </c>
    </row>
    <row r="1116" spans="1:15" ht="15" customHeight="1">
      <c r="B1116" s="43" t="s">
        <v>613</v>
      </c>
      <c r="D1116" s="20">
        <v>224</v>
      </c>
      <c r="E1116" s="4">
        <f>D1116/E1114*100</f>
        <v>3.8356164383561646</v>
      </c>
      <c r="F1116" s="4">
        <f>D1116/F1114*100</f>
        <v>4.3352041803754595</v>
      </c>
      <c r="G1116" s="20">
        <v>188</v>
      </c>
      <c r="H1116" s="4">
        <f>G1116/H1114*100</f>
        <v>4.8453608247422686</v>
      </c>
      <c r="I1116" s="4">
        <f>G1116/I1114*100</f>
        <v>5.3378762067007379</v>
      </c>
      <c r="J1116" s="20">
        <v>36</v>
      </c>
      <c r="K1116" s="4">
        <f>J1116/K1114*100</f>
        <v>1.8376722817764166</v>
      </c>
      <c r="L1116" s="4">
        <f>J1116/L1114*100</f>
        <v>2.1897810218978102</v>
      </c>
    </row>
    <row r="1117" spans="1:15" ht="15" customHeight="1">
      <c r="B1117" s="43" t="s">
        <v>614</v>
      </c>
      <c r="D1117" s="20">
        <v>803</v>
      </c>
      <c r="E1117" s="4">
        <f>D1117/E1114*100</f>
        <v>13.750000000000002</v>
      </c>
      <c r="F1117" s="4">
        <f>D1117/F1114*100</f>
        <v>15.540932843042384</v>
      </c>
      <c r="G1117" s="20">
        <v>625</v>
      </c>
      <c r="H1117" s="4">
        <f>G1117/H1114*100</f>
        <v>16.108247422680414</v>
      </c>
      <c r="I1117" s="4">
        <f>G1117/I1114*100</f>
        <v>17.745599091425326</v>
      </c>
      <c r="J1117" s="20">
        <v>178</v>
      </c>
      <c r="K1117" s="4">
        <f>J1117/K1114*100</f>
        <v>9.0862685043389479</v>
      </c>
      <c r="L1117" s="4">
        <f>J1117/L1114*100</f>
        <v>10.827250608272507</v>
      </c>
    </row>
    <row r="1118" spans="1:15" ht="15" customHeight="1">
      <c r="B1118" s="43" t="s">
        <v>259</v>
      </c>
      <c r="D1118" s="20">
        <v>770</v>
      </c>
      <c r="E1118" s="4">
        <f>D1118/E1114*100</f>
        <v>13.184931506849315</v>
      </c>
      <c r="F1118" s="4">
        <f>D1118/F1114*100</f>
        <v>14.902264370040644</v>
      </c>
      <c r="G1118" s="20">
        <v>569</v>
      </c>
      <c r="H1118" s="4">
        <f>G1118/H1114*100</f>
        <v>14.664948453608249</v>
      </c>
      <c r="I1118" s="4">
        <f>G1118/I1114*100</f>
        <v>16.155593412833618</v>
      </c>
      <c r="J1118" s="20">
        <v>201</v>
      </c>
      <c r="K1118" s="4">
        <f>J1118/K1114*100</f>
        <v>10.260336906584993</v>
      </c>
      <c r="L1118" s="4">
        <f>J1118/L1114*100</f>
        <v>12.226277372262775</v>
      </c>
    </row>
    <row r="1119" spans="1:15" ht="15" customHeight="1">
      <c r="B1119" s="43" t="s">
        <v>260</v>
      </c>
      <c r="D1119" s="20">
        <v>589</v>
      </c>
      <c r="E1119" s="4">
        <f>D1119/E1114*100</f>
        <v>10.085616438356164</v>
      </c>
      <c r="F1119" s="4">
        <f>D1119/F1114*100</f>
        <v>11.399264563576542</v>
      </c>
      <c r="G1119" s="20">
        <v>428</v>
      </c>
      <c r="H1119" s="4">
        <f>G1119/H1114*100</f>
        <v>11.030927835051546</v>
      </c>
      <c r="I1119" s="4">
        <f>G1119/I1114*100</f>
        <v>12.152186257808063</v>
      </c>
      <c r="J1119" s="20">
        <v>160</v>
      </c>
      <c r="K1119" s="4">
        <f>J1119/K1114*100</f>
        <v>8.1674323634507395</v>
      </c>
      <c r="L1119" s="4">
        <f>J1119/L1114*100</f>
        <v>9.7323600973236015</v>
      </c>
    </row>
    <row r="1120" spans="1:15" ht="15" customHeight="1">
      <c r="B1120" s="43" t="s">
        <v>261</v>
      </c>
      <c r="D1120" s="20">
        <v>352</v>
      </c>
      <c r="E1120" s="4">
        <f>D1120/E1114*100</f>
        <v>6.0273972602739727</v>
      </c>
      <c r="F1120" s="4">
        <f>D1120/F1114*100</f>
        <v>6.8124637120185794</v>
      </c>
      <c r="G1120" s="20">
        <v>231</v>
      </c>
      <c r="H1120" s="4">
        <f>G1120/H1114*100</f>
        <v>5.9536082474226797</v>
      </c>
      <c r="I1120" s="4">
        <f>G1120/I1114*100</f>
        <v>6.5587734241908002</v>
      </c>
      <c r="J1120" s="20">
        <v>121</v>
      </c>
      <c r="K1120" s="4">
        <f>J1120/K1114*100</f>
        <v>6.1766207248596228</v>
      </c>
      <c r="L1120" s="4">
        <f>J1120/L1114*100</f>
        <v>7.3600973236009724</v>
      </c>
    </row>
    <row r="1121" spans="1:12" ht="15" customHeight="1">
      <c r="B1121" s="43" t="s">
        <v>337</v>
      </c>
      <c r="D1121" s="20">
        <v>977</v>
      </c>
      <c r="E1121" s="4">
        <f>D1121/E1114*100</f>
        <v>16.729452054794521</v>
      </c>
      <c r="F1121" s="4">
        <f>D1121/F1114*100</f>
        <v>18.908457518869749</v>
      </c>
      <c r="G1121" s="20">
        <v>562</v>
      </c>
      <c r="H1121" s="4">
        <f>G1121/H1114*100</f>
        <v>14.484536082474229</v>
      </c>
      <c r="I1121" s="4">
        <f>G1121/I1114*100</f>
        <v>15.956842703009656</v>
      </c>
      <c r="J1121" s="20">
        <v>415</v>
      </c>
      <c r="K1121" s="4">
        <f>J1121/K1114*100</f>
        <v>21.184277692700356</v>
      </c>
      <c r="L1121" s="4">
        <f>J1121/L1114*100</f>
        <v>25.24330900243309</v>
      </c>
    </row>
    <row r="1122" spans="1:12" ht="15" customHeight="1">
      <c r="B1122" s="43" t="s">
        <v>264</v>
      </c>
      <c r="D1122" s="20">
        <v>410</v>
      </c>
      <c r="E1122" s="4">
        <f>D1122/E1114*100</f>
        <v>7.0205479452054798</v>
      </c>
      <c r="F1122" s="4">
        <f>D1122/F1114*100</f>
        <v>7.9349719372943675</v>
      </c>
      <c r="G1122" s="20">
        <v>119</v>
      </c>
      <c r="H1122" s="4">
        <f>G1122/H1114*100</f>
        <v>3.0670103092783503</v>
      </c>
      <c r="I1122" s="4">
        <f>G1122/I1114*100</f>
        <v>3.3787620670073819</v>
      </c>
      <c r="J1122" s="20">
        <v>291</v>
      </c>
      <c r="K1122" s="4">
        <f>J1122/K1114*100</f>
        <v>14.854517611026033</v>
      </c>
      <c r="L1122" s="4">
        <f>J1122/L1114*100</f>
        <v>17.700729927007298</v>
      </c>
    </row>
    <row r="1123" spans="1:12" ht="15" customHeight="1">
      <c r="B1123" s="44" t="s">
        <v>484</v>
      </c>
      <c r="C1123" s="45"/>
      <c r="D1123" s="21">
        <v>673</v>
      </c>
      <c r="E1123" s="5">
        <f>D1123/E1114*100</f>
        <v>11.523972602739727</v>
      </c>
      <c r="F1123" s="47" t="s">
        <v>819</v>
      </c>
      <c r="G1123" s="21">
        <v>358</v>
      </c>
      <c r="H1123" s="5">
        <f>G1123/H1114*100</f>
        <v>9.2268041237113412</v>
      </c>
      <c r="I1123" s="47" t="s">
        <v>819</v>
      </c>
      <c r="J1123" s="21">
        <v>315</v>
      </c>
      <c r="K1123" s="5">
        <f>J1123/K1114*100</f>
        <v>16.079632465543643</v>
      </c>
      <c r="L1123" s="47" t="s">
        <v>819</v>
      </c>
    </row>
    <row r="1124" spans="1:12" ht="15" customHeight="1">
      <c r="B1124" s="48" t="s">
        <v>1</v>
      </c>
      <c r="C1124" s="32"/>
      <c r="D1124" s="49">
        <f>SUM(D1115:D1123)</f>
        <v>5840</v>
      </c>
      <c r="E1124" s="6">
        <f>IF(SUM(E1115:E1123)&gt;100,"－",SUM(E1115:E1123))</f>
        <v>100.00000000000001</v>
      </c>
      <c r="F1124" s="6">
        <f>IF(SUM(F1115:F1123)&gt;100,"－",SUM(F1115:F1123))</f>
        <v>100</v>
      </c>
      <c r="G1124" s="49">
        <f>SUM(G1115:G1123)</f>
        <v>3880</v>
      </c>
      <c r="H1124" s="6">
        <f>IF(SUM(H1115:H1123)&gt;100,"－",SUM(H1115:H1123))</f>
        <v>99.999999999999986</v>
      </c>
      <c r="I1124" s="6">
        <f>IF(SUM(I1115:I1123)&gt;100,"－",SUM(I1115:I1123))</f>
        <v>100.00000000000001</v>
      </c>
      <c r="J1124" s="49">
        <f>SUM(J1115:J1123)</f>
        <v>1959</v>
      </c>
      <c r="K1124" s="6">
        <f>IF(SUM(K1115:K1123)&gt;100,"－",SUM(K1115:K1123))</f>
        <v>99.999999999999986</v>
      </c>
      <c r="L1124" s="6">
        <f>IF(SUM(L1115:L1123)&gt;100,"－",SUM(L1115:L1123))</f>
        <v>100</v>
      </c>
    </row>
    <row r="1125" spans="1:12" ht="15" customHeight="1">
      <c r="B1125" s="48" t="s">
        <v>347</v>
      </c>
      <c r="C1125" s="32"/>
      <c r="D1125" s="50">
        <v>3.8141553837184898</v>
      </c>
      <c r="E1125" s="35"/>
      <c r="F1125" s="35"/>
      <c r="G1125" s="50">
        <v>2.8668243406197864</v>
      </c>
      <c r="H1125" s="35"/>
      <c r="I1125" s="35"/>
      <c r="J1125" s="50">
        <v>5.8435573401966261</v>
      </c>
      <c r="K1125" s="35"/>
      <c r="L1125" s="35"/>
    </row>
    <row r="1126" spans="1:12" ht="13.5" customHeight="1">
      <c r="B1126" s="48" t="s">
        <v>348</v>
      </c>
      <c r="C1126" s="32"/>
      <c r="D1126" s="50">
        <v>45</v>
      </c>
      <c r="E1126" s="35"/>
      <c r="F1126" s="35"/>
      <c r="G1126" s="50">
        <v>40.74074074074074</v>
      </c>
      <c r="H1126" s="35"/>
      <c r="I1126" s="35"/>
      <c r="J1126" s="50">
        <v>45</v>
      </c>
      <c r="K1126" s="35"/>
      <c r="L1126" s="35"/>
    </row>
    <row r="1127" spans="1:12" ht="15" customHeight="1">
      <c r="B1127" s="91"/>
      <c r="C1127" s="56"/>
      <c r="D1127" s="56"/>
      <c r="E1127" s="56"/>
      <c r="F1127" s="56"/>
      <c r="G1127" s="56"/>
      <c r="H1127" s="57"/>
      <c r="I1127" s="8"/>
      <c r="J1127" s="8"/>
    </row>
    <row r="1128" spans="1:12" ht="12" customHeight="1">
      <c r="A1128" s="108" t="s">
        <v>151</v>
      </c>
      <c r="B1128" s="24"/>
    </row>
    <row r="1129" spans="1:12" ht="22.5" customHeight="1">
      <c r="A1129" s="1" t="s">
        <v>656</v>
      </c>
      <c r="B1129" s="24"/>
      <c r="F1129" s="1"/>
      <c r="J1129" s="7"/>
      <c r="L1129" s="40" t="s">
        <v>469</v>
      </c>
    </row>
    <row r="1130" spans="1:12" ht="12" customHeight="1">
      <c r="B1130" s="41"/>
      <c r="C1130" s="42"/>
      <c r="D1130" s="31"/>
      <c r="E1130" s="103" t="s">
        <v>5</v>
      </c>
      <c r="F1130" s="33"/>
      <c r="G1130" s="31"/>
      <c r="H1130" s="103" t="s">
        <v>62</v>
      </c>
      <c r="I1130" s="33"/>
      <c r="J1130" s="31"/>
      <c r="K1130" s="103" t="s">
        <v>820</v>
      </c>
      <c r="L1130" s="33"/>
    </row>
    <row r="1131" spans="1:12" ht="21.75" customHeight="1">
      <c r="B1131" s="43"/>
      <c r="D1131" s="38" t="s">
        <v>2</v>
      </c>
      <c r="E1131" s="38" t="s">
        <v>3</v>
      </c>
      <c r="F1131" s="38" t="s">
        <v>505</v>
      </c>
      <c r="G1131" s="38" t="s">
        <v>2</v>
      </c>
      <c r="H1131" s="38" t="s">
        <v>3</v>
      </c>
      <c r="I1131" s="38" t="s">
        <v>505</v>
      </c>
      <c r="J1131" s="38" t="s">
        <v>2</v>
      </c>
      <c r="K1131" s="38" t="s">
        <v>3</v>
      </c>
      <c r="L1131" s="38" t="s">
        <v>505</v>
      </c>
    </row>
    <row r="1132" spans="1:12" ht="15" customHeight="1">
      <c r="B1132" s="44"/>
      <c r="C1132" s="45"/>
      <c r="D1132" s="46"/>
      <c r="E1132" s="2">
        <f>E$1114</f>
        <v>5840</v>
      </c>
      <c r="F1132" s="2">
        <f>E1132-D1141</f>
        <v>5205</v>
      </c>
      <c r="G1132" s="46"/>
      <c r="H1132" s="2">
        <f>H$1114</f>
        <v>3880</v>
      </c>
      <c r="I1132" s="2">
        <f>H1132-G1141</f>
        <v>3524</v>
      </c>
      <c r="J1132" s="46"/>
      <c r="K1132" s="2">
        <f>K$1114</f>
        <v>1959</v>
      </c>
      <c r="L1132" s="2">
        <f>K1132-J1141</f>
        <v>1680</v>
      </c>
    </row>
    <row r="1133" spans="1:12" ht="15" customHeight="1">
      <c r="B1133" s="43" t="s">
        <v>778</v>
      </c>
      <c r="D1133" s="19">
        <v>4591</v>
      </c>
      <c r="E1133" s="3">
        <f>D1133/E1132*100</f>
        <v>78.613013698630141</v>
      </c>
      <c r="F1133" s="3">
        <f>D1133/F1132*100</f>
        <v>88.203650336215176</v>
      </c>
      <c r="G1133" s="19">
        <v>3086</v>
      </c>
      <c r="H1133" s="3">
        <f>G1133/H1132*100</f>
        <v>79.536082474226802</v>
      </c>
      <c r="I1133" s="3">
        <f>G1133/I1132*100</f>
        <v>87.57094211123723</v>
      </c>
      <c r="J1133" s="19">
        <v>1504</v>
      </c>
      <c r="K1133" s="3">
        <f>J1133/K1132*100</f>
        <v>76.773864216436962</v>
      </c>
      <c r="L1133" s="3">
        <f>J1133/L1132*100</f>
        <v>89.523809523809533</v>
      </c>
    </row>
    <row r="1134" spans="1:12" ht="15" customHeight="1">
      <c r="B1134" s="43" t="s">
        <v>613</v>
      </c>
      <c r="D1134" s="20">
        <v>220</v>
      </c>
      <c r="E1134" s="4">
        <f>D1134/E1132*100</f>
        <v>3.7671232876712328</v>
      </c>
      <c r="F1134" s="4">
        <f>D1134/F1132*100</f>
        <v>4.2267050912584052</v>
      </c>
      <c r="G1134" s="20">
        <v>181</v>
      </c>
      <c r="H1134" s="4">
        <f>G1134/H1132*100</f>
        <v>4.6649484536082477</v>
      </c>
      <c r="I1134" s="4">
        <f>G1134/I1132*100</f>
        <v>5.1362088535754822</v>
      </c>
      <c r="J1134" s="20">
        <v>39</v>
      </c>
      <c r="K1134" s="4">
        <f>J1134/K1132*100</f>
        <v>1.9908116385911179</v>
      </c>
      <c r="L1134" s="4">
        <f>J1134/L1132*100</f>
        <v>2.3214285714285716</v>
      </c>
    </row>
    <row r="1135" spans="1:12" ht="15" customHeight="1">
      <c r="B1135" s="43" t="s">
        <v>614</v>
      </c>
      <c r="D1135" s="20">
        <v>209</v>
      </c>
      <c r="E1135" s="4">
        <f>D1135/E1132*100</f>
        <v>3.5787671232876712</v>
      </c>
      <c r="F1135" s="4">
        <f>D1135/F1132*100</f>
        <v>4.0153698366954851</v>
      </c>
      <c r="G1135" s="20">
        <v>148</v>
      </c>
      <c r="H1135" s="4">
        <f>G1135/H1132*100</f>
        <v>3.8144329896907219</v>
      </c>
      <c r="I1135" s="4">
        <f>G1135/I1132*100</f>
        <v>4.1997729852440404</v>
      </c>
      <c r="J1135" s="20">
        <v>61</v>
      </c>
      <c r="K1135" s="4">
        <f>J1135/K1132*100</f>
        <v>3.1138335885655946</v>
      </c>
      <c r="L1135" s="4">
        <f>J1135/L1132*100</f>
        <v>3.6309523809523814</v>
      </c>
    </row>
    <row r="1136" spans="1:12" ht="15" customHeight="1">
      <c r="B1136" s="43" t="s">
        <v>259</v>
      </c>
      <c r="D1136" s="20">
        <v>79</v>
      </c>
      <c r="E1136" s="4">
        <f>D1136/E1132*100</f>
        <v>1.3527397260273972</v>
      </c>
      <c r="F1136" s="4">
        <f>D1136/F1132*100</f>
        <v>1.5177713736791547</v>
      </c>
      <c r="G1136" s="20">
        <v>52</v>
      </c>
      <c r="H1136" s="4">
        <f>G1136/H1132*100</f>
        <v>1.3402061855670102</v>
      </c>
      <c r="I1136" s="4">
        <f>G1136/I1132*100</f>
        <v>1.4755959137343928</v>
      </c>
      <c r="J1136" s="20">
        <v>27</v>
      </c>
      <c r="K1136" s="4">
        <f>J1136/K1132*100</f>
        <v>1.3782542113323124</v>
      </c>
      <c r="L1136" s="4">
        <f>J1136/L1132*100</f>
        <v>1.607142857142857</v>
      </c>
    </row>
    <row r="1137" spans="1:12" ht="15" customHeight="1">
      <c r="B1137" s="43" t="s">
        <v>260</v>
      </c>
      <c r="D1137" s="20">
        <v>47</v>
      </c>
      <c r="E1137" s="4">
        <f>D1137/E1132*100</f>
        <v>0.8047945205479452</v>
      </c>
      <c r="F1137" s="4">
        <f>D1137/F1132*100</f>
        <v>0.90297790585975013</v>
      </c>
      <c r="G1137" s="20">
        <v>29</v>
      </c>
      <c r="H1137" s="4">
        <f>G1137/H1132*100</f>
        <v>0.74742268041237114</v>
      </c>
      <c r="I1137" s="4">
        <f>G1137/I1132*100</f>
        <v>0.82292849035187288</v>
      </c>
      <c r="J1137" s="20">
        <v>18</v>
      </c>
      <c r="K1137" s="4">
        <f>J1137/K1132*100</f>
        <v>0.91883614088820831</v>
      </c>
      <c r="L1137" s="4">
        <f>J1137/L1132*100</f>
        <v>1.0714285714285714</v>
      </c>
    </row>
    <row r="1138" spans="1:12" ht="15" customHeight="1">
      <c r="B1138" s="43" t="s">
        <v>261</v>
      </c>
      <c r="D1138" s="20">
        <v>14</v>
      </c>
      <c r="E1138" s="4">
        <f>D1138/E1132*100</f>
        <v>0.23972602739726029</v>
      </c>
      <c r="F1138" s="4">
        <f>D1138/F1132*100</f>
        <v>0.26897214217098941</v>
      </c>
      <c r="G1138" s="20">
        <v>10</v>
      </c>
      <c r="H1138" s="4">
        <f>G1138/H1132*100</f>
        <v>0.25773195876288657</v>
      </c>
      <c r="I1138" s="4">
        <f>G1138/I1132*100</f>
        <v>0.28376844494892167</v>
      </c>
      <c r="J1138" s="20">
        <v>4</v>
      </c>
      <c r="K1138" s="4">
        <f>J1138/K1132*100</f>
        <v>0.20418580908626852</v>
      </c>
      <c r="L1138" s="4">
        <f>J1138/L1132*100</f>
        <v>0.23809523809523811</v>
      </c>
    </row>
    <row r="1139" spans="1:12" ht="15" customHeight="1">
      <c r="B1139" s="43" t="s">
        <v>337</v>
      </c>
      <c r="D1139" s="20">
        <v>40</v>
      </c>
      <c r="E1139" s="4">
        <f>D1139/E1132*100</f>
        <v>0.68493150684931503</v>
      </c>
      <c r="F1139" s="4">
        <f>D1139/F1132*100</f>
        <v>0.76849183477425553</v>
      </c>
      <c r="G1139" s="20">
        <v>15</v>
      </c>
      <c r="H1139" s="4">
        <f>G1139/H1132*100</f>
        <v>0.38659793814432991</v>
      </c>
      <c r="I1139" s="4">
        <f>G1139/I1132*100</f>
        <v>0.42565266742338248</v>
      </c>
      <c r="J1139" s="20">
        <v>25</v>
      </c>
      <c r="K1139" s="4">
        <f>J1139/K1132*100</f>
        <v>1.2761613067891782</v>
      </c>
      <c r="L1139" s="4">
        <f>J1139/L1132*100</f>
        <v>1.4880952380952379</v>
      </c>
    </row>
    <row r="1140" spans="1:12" ht="15" customHeight="1">
      <c r="B1140" s="43" t="s">
        <v>264</v>
      </c>
      <c r="D1140" s="20">
        <v>5</v>
      </c>
      <c r="E1140" s="4">
        <f>D1140/E1132*100</f>
        <v>8.5616438356164379E-2</v>
      </c>
      <c r="F1140" s="4">
        <f>D1140/F1132*100</f>
        <v>9.6061479346781942E-2</v>
      </c>
      <c r="G1140" s="20">
        <v>3</v>
      </c>
      <c r="H1140" s="4">
        <f>G1140/H1132*100</f>
        <v>7.7319587628865982E-2</v>
      </c>
      <c r="I1140" s="4">
        <f>G1140/I1132*100</f>
        <v>8.5130533484676502E-2</v>
      </c>
      <c r="J1140" s="20">
        <v>2</v>
      </c>
      <c r="K1140" s="4">
        <f>J1140/K1132*100</f>
        <v>0.10209290454313426</v>
      </c>
      <c r="L1140" s="4">
        <f>J1140/L1132*100</f>
        <v>0.11904761904761905</v>
      </c>
    </row>
    <row r="1141" spans="1:12" ht="15" customHeight="1">
      <c r="B1141" s="44" t="s">
        <v>484</v>
      </c>
      <c r="C1141" s="45"/>
      <c r="D1141" s="21">
        <v>635</v>
      </c>
      <c r="E1141" s="5">
        <f>D1141/E1132*100</f>
        <v>10.873287671232877</v>
      </c>
      <c r="F1141" s="47" t="s">
        <v>819</v>
      </c>
      <c r="G1141" s="21">
        <v>356</v>
      </c>
      <c r="H1141" s="5">
        <f>G1141/H1132*100</f>
        <v>9.1752577319587623</v>
      </c>
      <c r="I1141" s="47" t="s">
        <v>819</v>
      </c>
      <c r="J1141" s="21">
        <v>279</v>
      </c>
      <c r="K1141" s="5">
        <f>J1141/K1132*100</f>
        <v>14.241960183767228</v>
      </c>
      <c r="L1141" s="47" t="s">
        <v>819</v>
      </c>
    </row>
    <row r="1142" spans="1:12" ht="15" customHeight="1">
      <c r="B1142" s="48" t="s">
        <v>1</v>
      </c>
      <c r="C1142" s="32"/>
      <c r="D1142" s="49">
        <f>SUM(D1133:D1141)</f>
        <v>5840</v>
      </c>
      <c r="E1142" s="6">
        <f>IF(SUM(E1133:E1141)&gt;100,"－",SUM(E1133:E1141))</f>
        <v>100</v>
      </c>
      <c r="F1142" s="6">
        <f>IF(SUM(F1133:F1141)&gt;100,"－",SUM(F1133:F1141))</f>
        <v>100.00000000000001</v>
      </c>
      <c r="G1142" s="49">
        <f>SUM(G1133:G1141)</f>
        <v>3880</v>
      </c>
      <c r="H1142" s="6">
        <f>IF(SUM(H1133:H1141)&gt;100,"－",SUM(H1133:H1141))</f>
        <v>100</v>
      </c>
      <c r="I1142" s="6">
        <f>IF(SUM(I1133:I1141)&gt;100,"－",SUM(I1133:I1141))</f>
        <v>99.999999999999986</v>
      </c>
      <c r="J1142" s="49">
        <f>SUM(J1133:J1141)</f>
        <v>1959</v>
      </c>
      <c r="K1142" s="6">
        <f>IF(SUM(K1133:K1141)&gt;100,"－",SUM(K1133:K1141))</f>
        <v>100</v>
      </c>
      <c r="L1142" s="6">
        <f>IF(SUM(L1133:L1141)&gt;100,"－",SUM(L1133:L1141))</f>
        <v>100.00000000000001</v>
      </c>
    </row>
    <row r="1143" spans="1:12" ht="15" customHeight="1">
      <c r="B1143" s="48" t="s">
        <v>347</v>
      </c>
      <c r="C1143" s="32"/>
      <c r="D1143" s="50">
        <v>0.22425881433657346</v>
      </c>
      <c r="E1143" s="35"/>
      <c r="F1143" s="35"/>
      <c r="G1143" s="50">
        <v>0.20807446421996542</v>
      </c>
      <c r="H1143" s="35"/>
      <c r="I1143" s="35"/>
      <c r="J1143" s="50">
        <v>0.25834090280399291</v>
      </c>
      <c r="K1143" s="35"/>
      <c r="L1143" s="35"/>
    </row>
    <row r="1144" spans="1:12" ht="13.5" customHeight="1">
      <c r="B1144" s="48" t="s">
        <v>348</v>
      </c>
      <c r="C1144" s="32"/>
      <c r="D1144" s="50">
        <v>19.565217391304348</v>
      </c>
      <c r="E1144" s="35"/>
      <c r="F1144" s="35"/>
      <c r="G1144" s="50">
        <v>19.565217391304348</v>
      </c>
      <c r="H1144" s="35"/>
      <c r="I1144" s="35"/>
      <c r="J1144" s="50">
        <v>12.121212121212121</v>
      </c>
      <c r="K1144" s="35"/>
      <c r="L1144" s="35"/>
    </row>
    <row r="1145" spans="1:12" ht="15" customHeight="1">
      <c r="B1145" s="91"/>
      <c r="C1145" s="56"/>
      <c r="D1145" s="56"/>
      <c r="E1145" s="56"/>
      <c r="F1145" s="56"/>
      <c r="G1145" s="56"/>
      <c r="H1145" s="57"/>
      <c r="I1145" s="8"/>
      <c r="J1145" s="8"/>
    </row>
    <row r="1146" spans="1:12" ht="12" customHeight="1">
      <c r="A1146" s="108" t="s">
        <v>151</v>
      </c>
      <c r="B1146" s="24"/>
    </row>
    <row r="1147" spans="1:12" ht="22.5" customHeight="1">
      <c r="A1147" s="1" t="s">
        <v>657</v>
      </c>
      <c r="B1147" s="24"/>
      <c r="F1147" s="1"/>
      <c r="J1147" s="7"/>
      <c r="L1147" s="40" t="s">
        <v>469</v>
      </c>
    </row>
    <row r="1148" spans="1:12" ht="12" customHeight="1">
      <c r="B1148" s="41"/>
      <c r="C1148" s="42"/>
      <c r="D1148" s="31"/>
      <c r="E1148" s="103" t="s">
        <v>5</v>
      </c>
      <c r="F1148" s="33"/>
      <c r="G1148" s="31"/>
      <c r="H1148" s="103" t="s">
        <v>62</v>
      </c>
      <c r="I1148" s="33"/>
      <c r="J1148" s="31"/>
      <c r="K1148" s="103" t="s">
        <v>820</v>
      </c>
      <c r="L1148" s="33"/>
    </row>
    <row r="1149" spans="1:12" ht="23.25" customHeight="1">
      <c r="B1149" s="43"/>
      <c r="D1149" s="38" t="s">
        <v>2</v>
      </c>
      <c r="E1149" s="38" t="s">
        <v>3</v>
      </c>
      <c r="F1149" s="38" t="s">
        <v>505</v>
      </c>
      <c r="G1149" s="38" t="s">
        <v>2</v>
      </c>
      <c r="H1149" s="38" t="s">
        <v>3</v>
      </c>
      <c r="I1149" s="38" t="s">
        <v>505</v>
      </c>
      <c r="J1149" s="38" t="s">
        <v>2</v>
      </c>
      <c r="K1149" s="38" t="s">
        <v>3</v>
      </c>
      <c r="L1149" s="38" t="s">
        <v>505</v>
      </c>
    </row>
    <row r="1150" spans="1:12" ht="15" customHeight="1">
      <c r="B1150" s="44"/>
      <c r="C1150" s="45"/>
      <c r="D1150" s="46"/>
      <c r="E1150" s="2">
        <f>E$1114</f>
        <v>5840</v>
      </c>
      <c r="F1150" s="2">
        <f>E1150-D1159</f>
        <v>5207</v>
      </c>
      <c r="G1150" s="46"/>
      <c r="H1150" s="2">
        <f>H$1114</f>
        <v>3880</v>
      </c>
      <c r="I1150" s="2">
        <f>H1150-G1159</f>
        <v>3525</v>
      </c>
      <c r="J1150" s="46"/>
      <c r="K1150" s="2">
        <f>K$1114</f>
        <v>1959</v>
      </c>
      <c r="L1150" s="2">
        <f>K1150-J1159</f>
        <v>1681</v>
      </c>
    </row>
    <row r="1151" spans="1:12" ht="15" customHeight="1">
      <c r="B1151" s="43" t="s">
        <v>778</v>
      </c>
      <c r="D1151" s="19">
        <v>4776</v>
      </c>
      <c r="E1151" s="3">
        <f>D1151/E1150*100</f>
        <v>81.780821917808225</v>
      </c>
      <c r="F1151" s="3">
        <f>D1151/F1150*100</f>
        <v>91.722681006337623</v>
      </c>
      <c r="G1151" s="19">
        <v>3250</v>
      </c>
      <c r="H1151" s="3">
        <f>G1151/H1150*100</f>
        <v>83.762886597938149</v>
      </c>
      <c r="I1151" s="3">
        <f>G1151/I1150*100</f>
        <v>92.198581560283685</v>
      </c>
      <c r="J1151" s="19">
        <v>1525</v>
      </c>
      <c r="K1151" s="3">
        <f>J1151/K1150*100</f>
        <v>77.845839714139871</v>
      </c>
      <c r="L1151" s="3">
        <f>J1151/L1150*100</f>
        <v>90.719809637120761</v>
      </c>
    </row>
    <row r="1152" spans="1:12" ht="15" customHeight="1">
      <c r="B1152" s="43" t="s">
        <v>613</v>
      </c>
      <c r="D1152" s="20">
        <v>75</v>
      </c>
      <c r="E1152" s="4">
        <f>D1152/E1150*100</f>
        <v>1.2842465753424657</v>
      </c>
      <c r="F1152" s="4">
        <f>D1152/F1150*100</f>
        <v>1.4403687343960052</v>
      </c>
      <c r="G1152" s="20">
        <v>54</v>
      </c>
      <c r="H1152" s="4">
        <f>G1152/H1150*100</f>
        <v>1.3917525773195878</v>
      </c>
      <c r="I1152" s="4">
        <f>G1152/I1150*100</f>
        <v>1.5319148936170213</v>
      </c>
      <c r="J1152" s="20">
        <v>21</v>
      </c>
      <c r="K1152" s="4">
        <f>J1152/K1150*100</f>
        <v>1.0719754977029097</v>
      </c>
      <c r="L1152" s="4">
        <f>J1152/L1150*100</f>
        <v>1.2492563950029745</v>
      </c>
    </row>
    <row r="1153" spans="1:12" ht="15" customHeight="1">
      <c r="B1153" s="43" t="s">
        <v>614</v>
      </c>
      <c r="D1153" s="20">
        <v>155</v>
      </c>
      <c r="E1153" s="4">
        <f>D1153/E1150*100</f>
        <v>2.654109589041096</v>
      </c>
      <c r="F1153" s="4">
        <f>D1153/F1150*100</f>
        <v>2.9767620510850779</v>
      </c>
      <c r="G1153" s="20">
        <v>99</v>
      </c>
      <c r="H1153" s="4">
        <f>G1153/H1150*100</f>
        <v>2.5515463917525771</v>
      </c>
      <c r="I1153" s="4">
        <f>G1153/I1150*100</f>
        <v>2.8085106382978724</v>
      </c>
      <c r="J1153" s="20">
        <v>56</v>
      </c>
      <c r="K1153" s="4">
        <f>J1153/K1150*100</f>
        <v>2.8586013272077588</v>
      </c>
      <c r="L1153" s="4">
        <f>J1153/L1150*100</f>
        <v>3.3313503866745982</v>
      </c>
    </row>
    <row r="1154" spans="1:12" ht="15" customHeight="1">
      <c r="B1154" s="43" t="s">
        <v>259</v>
      </c>
      <c r="D1154" s="20">
        <v>102</v>
      </c>
      <c r="E1154" s="4">
        <f>D1154/E1150*100</f>
        <v>1.7465753424657535</v>
      </c>
      <c r="F1154" s="4">
        <f>D1154/F1150*100</f>
        <v>1.9589014787785672</v>
      </c>
      <c r="G1154" s="20">
        <v>57</v>
      </c>
      <c r="H1154" s="4">
        <f>G1154/H1150*100</f>
        <v>1.4690721649484535</v>
      </c>
      <c r="I1154" s="4">
        <f>G1154/I1150*100</f>
        <v>1.6170212765957446</v>
      </c>
      <c r="J1154" s="20">
        <v>45</v>
      </c>
      <c r="K1154" s="4">
        <f>J1154/K1150*100</f>
        <v>2.2970903522205206</v>
      </c>
      <c r="L1154" s="4">
        <f>J1154/L1150*100</f>
        <v>2.6769779892920882</v>
      </c>
    </row>
    <row r="1155" spans="1:12" ht="15" customHeight="1">
      <c r="B1155" s="43" t="s">
        <v>260</v>
      </c>
      <c r="D1155" s="20">
        <v>44</v>
      </c>
      <c r="E1155" s="4">
        <f>D1155/E1150*100</f>
        <v>0.75342465753424659</v>
      </c>
      <c r="F1155" s="4">
        <f>D1155/F1150*100</f>
        <v>0.84501632417898986</v>
      </c>
      <c r="G1155" s="20">
        <v>30</v>
      </c>
      <c r="H1155" s="4">
        <f>G1155/H1150*100</f>
        <v>0.77319587628865982</v>
      </c>
      <c r="I1155" s="4">
        <f>G1155/I1150*100</f>
        <v>0.85106382978723405</v>
      </c>
      <c r="J1155" s="20">
        <v>14</v>
      </c>
      <c r="K1155" s="4">
        <f>J1155/K1150*100</f>
        <v>0.71465033180193971</v>
      </c>
      <c r="L1155" s="4">
        <f>J1155/L1150*100</f>
        <v>0.83283759666864954</v>
      </c>
    </row>
    <row r="1156" spans="1:12" ht="15" customHeight="1">
      <c r="B1156" s="43" t="s">
        <v>261</v>
      </c>
      <c r="D1156" s="20">
        <v>8</v>
      </c>
      <c r="E1156" s="4">
        <f>D1156/E1150*100</f>
        <v>0.13698630136986301</v>
      </c>
      <c r="F1156" s="4">
        <f>D1156/F1150*100</f>
        <v>0.15363933166890723</v>
      </c>
      <c r="G1156" s="20">
        <v>3</v>
      </c>
      <c r="H1156" s="4">
        <f>G1156/H1150*100</f>
        <v>7.7319587628865982E-2</v>
      </c>
      <c r="I1156" s="4">
        <f>G1156/I1150*100</f>
        <v>8.5106382978723402E-2</v>
      </c>
      <c r="J1156" s="20">
        <v>5</v>
      </c>
      <c r="K1156" s="4">
        <f>J1156/K1150*100</f>
        <v>0.25523226135783561</v>
      </c>
      <c r="L1156" s="4">
        <f>J1156/L1150*100</f>
        <v>0.29744199881023198</v>
      </c>
    </row>
    <row r="1157" spans="1:12" ht="15" customHeight="1">
      <c r="B1157" s="43" t="s">
        <v>337</v>
      </c>
      <c r="D1157" s="20">
        <v>39</v>
      </c>
      <c r="E1157" s="4">
        <f>D1157/E1150*100</f>
        <v>0.6678082191780822</v>
      </c>
      <c r="F1157" s="4">
        <f>D1157/F1150*100</f>
        <v>0.74899174188592277</v>
      </c>
      <c r="G1157" s="20">
        <v>26</v>
      </c>
      <c r="H1157" s="4">
        <f>G1157/H1150*100</f>
        <v>0.67010309278350511</v>
      </c>
      <c r="I1157" s="4">
        <f>G1157/I1150*100</f>
        <v>0.73758865248226946</v>
      </c>
      <c r="J1157" s="20">
        <v>13</v>
      </c>
      <c r="K1157" s="4">
        <f>J1157/K1150*100</f>
        <v>0.66360387953037259</v>
      </c>
      <c r="L1157" s="4">
        <f>J1157/L1150*100</f>
        <v>0.7733491969066032</v>
      </c>
    </row>
    <row r="1158" spans="1:12" ht="15" customHeight="1">
      <c r="B1158" s="43" t="s">
        <v>264</v>
      </c>
      <c r="D1158" s="20">
        <v>8</v>
      </c>
      <c r="E1158" s="4">
        <f>D1158/E1150*100</f>
        <v>0.13698630136986301</v>
      </c>
      <c r="F1158" s="4">
        <f>D1158/F1150*100</f>
        <v>0.15363933166890723</v>
      </c>
      <c r="G1158" s="20">
        <v>6</v>
      </c>
      <c r="H1158" s="4">
        <f>G1158/H1150*100</f>
        <v>0.15463917525773196</v>
      </c>
      <c r="I1158" s="4">
        <f>G1158/I1150*100</f>
        <v>0.1702127659574468</v>
      </c>
      <c r="J1158" s="20">
        <v>2</v>
      </c>
      <c r="K1158" s="4">
        <f>J1158/K1150*100</f>
        <v>0.10209290454313426</v>
      </c>
      <c r="L1158" s="4">
        <f>J1158/L1150*100</f>
        <v>0.11897679952409281</v>
      </c>
    </row>
    <row r="1159" spans="1:12" ht="15" customHeight="1">
      <c r="B1159" s="44" t="s">
        <v>484</v>
      </c>
      <c r="C1159" s="45"/>
      <c r="D1159" s="21">
        <v>633</v>
      </c>
      <c r="E1159" s="5">
        <f>D1159/E1150*100</f>
        <v>10.839041095890412</v>
      </c>
      <c r="F1159" s="47" t="s">
        <v>819</v>
      </c>
      <c r="G1159" s="21">
        <v>355</v>
      </c>
      <c r="H1159" s="5">
        <f>G1159/H1150*100</f>
        <v>9.1494845360824737</v>
      </c>
      <c r="I1159" s="47" t="s">
        <v>819</v>
      </c>
      <c r="J1159" s="21">
        <v>278</v>
      </c>
      <c r="K1159" s="5">
        <f>J1159/K1150*100</f>
        <v>14.190913731495661</v>
      </c>
      <c r="L1159" s="47" t="s">
        <v>819</v>
      </c>
    </row>
    <row r="1160" spans="1:12" ht="15" customHeight="1">
      <c r="B1160" s="48" t="s">
        <v>1</v>
      </c>
      <c r="C1160" s="32"/>
      <c r="D1160" s="49">
        <f>SUM(D1151:D1159)</f>
        <v>5840</v>
      </c>
      <c r="E1160" s="6">
        <f>IF(SUM(E1151:E1159)&gt;100,"－",SUM(E1151:E1159))</f>
        <v>100.00000000000001</v>
      </c>
      <c r="F1160" s="6">
        <f>IF(SUM(F1151:F1159)&gt;100,"－",SUM(F1151:F1159))</f>
        <v>100</v>
      </c>
      <c r="G1160" s="49">
        <f>SUM(G1151:G1159)</f>
        <v>3880</v>
      </c>
      <c r="H1160" s="6">
        <f>IF(SUM(H1151:H1159)&gt;100,"－",SUM(H1151:H1159))</f>
        <v>100</v>
      </c>
      <c r="I1160" s="6">
        <f>IF(SUM(I1151:I1159)&gt;100,"－",SUM(I1151:I1159))</f>
        <v>100.00000000000001</v>
      </c>
      <c r="J1160" s="49">
        <f>SUM(J1151:J1159)</f>
        <v>1959</v>
      </c>
      <c r="K1160" s="6">
        <f>IF(SUM(K1151:K1159)&gt;100,"－",SUM(K1151:K1159))</f>
        <v>99.999999999999986</v>
      </c>
      <c r="L1160" s="6">
        <f>IF(SUM(L1151:L1159)&gt;100,"－",SUM(L1151:L1159))</f>
        <v>100</v>
      </c>
    </row>
    <row r="1161" spans="1:12" ht="15" customHeight="1">
      <c r="B1161" s="48" t="s">
        <v>347</v>
      </c>
      <c r="C1161" s="32"/>
      <c r="D1161" s="50">
        <v>0.20105339898394475</v>
      </c>
      <c r="E1161" s="35"/>
      <c r="F1161" s="35"/>
      <c r="G1161" s="50">
        <v>0.18936318702292679</v>
      </c>
      <c r="H1161" s="35"/>
      <c r="I1161" s="35"/>
      <c r="J1161" s="50">
        <v>0.22568698051968122</v>
      </c>
      <c r="K1161" s="35"/>
      <c r="L1161" s="35"/>
    </row>
    <row r="1162" spans="1:12" ht="13.5" customHeight="1">
      <c r="B1162" s="48" t="s">
        <v>348</v>
      </c>
      <c r="C1162" s="32"/>
      <c r="D1162" s="50">
        <v>14.285714285714285</v>
      </c>
      <c r="E1162" s="35"/>
      <c r="F1162" s="35"/>
      <c r="G1162" s="50">
        <v>14.285714285714285</v>
      </c>
      <c r="H1162" s="35"/>
      <c r="I1162" s="35"/>
      <c r="J1162" s="50">
        <v>12.5</v>
      </c>
      <c r="K1162" s="35"/>
      <c r="L1162" s="35"/>
    </row>
    <row r="1163" spans="1:12" ht="15" customHeight="1">
      <c r="B1163" s="91"/>
      <c r="C1163" s="56"/>
      <c r="D1163" s="56"/>
      <c r="E1163" s="56"/>
      <c r="F1163" s="56"/>
      <c r="G1163" s="56"/>
      <c r="H1163" s="57"/>
      <c r="I1163" s="8"/>
      <c r="J1163" s="8"/>
    </row>
    <row r="1164" spans="1:12" ht="12" customHeight="1">
      <c r="A1164" s="108" t="s">
        <v>151</v>
      </c>
      <c r="B1164" s="24"/>
    </row>
    <row r="1165" spans="1:12" ht="22.5" customHeight="1">
      <c r="A1165" s="1" t="s">
        <v>658</v>
      </c>
      <c r="B1165" s="24"/>
      <c r="F1165" s="1"/>
      <c r="J1165" s="7"/>
      <c r="L1165" s="40" t="s">
        <v>469</v>
      </c>
    </row>
    <row r="1166" spans="1:12" ht="12" customHeight="1">
      <c r="B1166" s="41"/>
      <c r="C1166" s="42"/>
      <c r="D1166" s="31"/>
      <c r="E1166" s="103" t="s">
        <v>5</v>
      </c>
      <c r="F1166" s="33"/>
      <c r="G1166" s="31"/>
      <c r="H1166" s="103" t="s">
        <v>62</v>
      </c>
      <c r="I1166" s="33"/>
      <c r="J1166" s="31"/>
      <c r="K1166" s="103" t="s">
        <v>820</v>
      </c>
      <c r="L1166" s="33"/>
    </row>
    <row r="1167" spans="1:12" ht="24" customHeight="1">
      <c r="B1167" s="43"/>
      <c r="D1167" s="38" t="s">
        <v>2</v>
      </c>
      <c r="E1167" s="38" t="s">
        <v>3</v>
      </c>
      <c r="F1167" s="38" t="s">
        <v>505</v>
      </c>
      <c r="G1167" s="38" t="s">
        <v>2</v>
      </c>
      <c r="H1167" s="38" t="s">
        <v>3</v>
      </c>
      <c r="I1167" s="38" t="s">
        <v>505</v>
      </c>
      <c r="J1167" s="38" t="s">
        <v>2</v>
      </c>
      <c r="K1167" s="38" t="s">
        <v>3</v>
      </c>
      <c r="L1167" s="38" t="s">
        <v>505</v>
      </c>
    </row>
    <row r="1168" spans="1:12" ht="15" customHeight="1">
      <c r="B1168" s="44"/>
      <c r="C1168" s="45"/>
      <c r="D1168" s="46"/>
      <c r="E1168" s="2">
        <f>E$1114</f>
        <v>5840</v>
      </c>
      <c r="F1168" s="2">
        <f>E1168-D1177</f>
        <v>5209</v>
      </c>
      <c r="G1168" s="46"/>
      <c r="H1168" s="2">
        <f>H$1114</f>
        <v>3880</v>
      </c>
      <c r="I1168" s="2">
        <f>H1168-G1177</f>
        <v>3525</v>
      </c>
      <c r="J1168" s="46"/>
      <c r="K1168" s="2">
        <f>K$1114</f>
        <v>1959</v>
      </c>
      <c r="L1168" s="2">
        <f>K1168-J1177</f>
        <v>1683</v>
      </c>
    </row>
    <row r="1169" spans="1:12" ht="15" customHeight="1">
      <c r="B1169" s="43" t="s">
        <v>778</v>
      </c>
      <c r="D1169" s="19">
        <v>5034</v>
      </c>
      <c r="E1169" s="3">
        <f>D1169/E1168*100</f>
        <v>86.198630136986296</v>
      </c>
      <c r="F1169" s="3">
        <f>D1169/F1168*100</f>
        <v>96.6404300249568</v>
      </c>
      <c r="G1169" s="19">
        <v>3429</v>
      </c>
      <c r="H1169" s="3">
        <f>G1169/H1168*100</f>
        <v>88.376288659793815</v>
      </c>
      <c r="I1169" s="3">
        <f>G1169/I1168*100</f>
        <v>97.276595744680847</v>
      </c>
      <c r="J1169" s="19">
        <v>1604</v>
      </c>
      <c r="K1169" s="3">
        <f>J1169/K1168*100</f>
        <v>81.878509443593671</v>
      </c>
      <c r="L1169" s="3">
        <f>J1169/L1168*100</f>
        <v>95.306001188354131</v>
      </c>
    </row>
    <row r="1170" spans="1:12" ht="15" customHeight="1">
      <c r="B1170" s="43" t="s">
        <v>613</v>
      </c>
      <c r="D1170" s="20">
        <v>56</v>
      </c>
      <c r="E1170" s="4">
        <f>D1170/E1168*100</f>
        <v>0.95890410958904115</v>
      </c>
      <c r="F1170" s="4">
        <f>D1170/F1168*100</f>
        <v>1.0750623920138223</v>
      </c>
      <c r="G1170" s="20">
        <v>39</v>
      </c>
      <c r="H1170" s="4">
        <f>G1170/H1168*100</f>
        <v>1.0051546391752577</v>
      </c>
      <c r="I1170" s="4">
        <f>G1170/I1168*100</f>
        <v>1.1063829787234043</v>
      </c>
      <c r="J1170" s="20">
        <v>17</v>
      </c>
      <c r="K1170" s="4">
        <f>J1170/K1168*100</f>
        <v>0.86778968861664119</v>
      </c>
      <c r="L1170" s="4">
        <f>J1170/L1168*100</f>
        <v>1.0101010101010102</v>
      </c>
    </row>
    <row r="1171" spans="1:12" ht="15" customHeight="1">
      <c r="B1171" s="43" t="s">
        <v>614</v>
      </c>
      <c r="D1171" s="20">
        <v>71</v>
      </c>
      <c r="E1171" s="4">
        <f>D1171/E1168*100</f>
        <v>1.2157534246575343</v>
      </c>
      <c r="F1171" s="4">
        <f>D1171/F1168*100</f>
        <v>1.3630255327318104</v>
      </c>
      <c r="G1171" s="20">
        <v>38</v>
      </c>
      <c r="H1171" s="4">
        <f>G1171/H1168*100</f>
        <v>0.97938144329896903</v>
      </c>
      <c r="I1171" s="4">
        <f>G1171/I1168*100</f>
        <v>1.0780141843971631</v>
      </c>
      <c r="J1171" s="20">
        <v>33</v>
      </c>
      <c r="K1171" s="4">
        <f>J1171/K1168*100</f>
        <v>1.6845329249617151</v>
      </c>
      <c r="L1171" s="4">
        <f>J1171/L1168*100</f>
        <v>1.9607843137254901</v>
      </c>
    </row>
    <row r="1172" spans="1:12" ht="15" customHeight="1">
      <c r="B1172" s="43" t="s">
        <v>259</v>
      </c>
      <c r="D1172" s="20">
        <v>21</v>
      </c>
      <c r="E1172" s="4">
        <f>D1172/E1168*100</f>
        <v>0.3595890410958904</v>
      </c>
      <c r="F1172" s="4">
        <f>D1172/F1168*100</f>
        <v>0.4031483970051834</v>
      </c>
      <c r="G1172" s="20">
        <v>9</v>
      </c>
      <c r="H1172" s="4">
        <f>G1172/H1168*100</f>
        <v>0.23195876288659795</v>
      </c>
      <c r="I1172" s="4">
        <f>G1172/I1168*100</f>
        <v>0.25531914893617019</v>
      </c>
      <c r="J1172" s="20">
        <v>12</v>
      </c>
      <c r="K1172" s="4">
        <f>J1172/K1168*100</f>
        <v>0.61255742725880558</v>
      </c>
      <c r="L1172" s="4">
        <f>J1172/L1168*100</f>
        <v>0.71301247771836007</v>
      </c>
    </row>
    <row r="1173" spans="1:12" ht="15" customHeight="1">
      <c r="B1173" s="43" t="s">
        <v>260</v>
      </c>
      <c r="D1173" s="20">
        <v>9</v>
      </c>
      <c r="E1173" s="4">
        <f>D1173/E1168*100</f>
        <v>0.1541095890410959</v>
      </c>
      <c r="F1173" s="4">
        <f>D1173/F1168*100</f>
        <v>0.17277788443079287</v>
      </c>
      <c r="G1173" s="20">
        <v>2</v>
      </c>
      <c r="H1173" s="4">
        <f>G1173/H1168*100</f>
        <v>5.1546391752577324E-2</v>
      </c>
      <c r="I1173" s="4">
        <f>G1173/I1168*100</f>
        <v>5.6737588652482268E-2</v>
      </c>
      <c r="J1173" s="20">
        <v>7</v>
      </c>
      <c r="K1173" s="4">
        <f>J1173/K1168*100</f>
        <v>0.35732516590096985</v>
      </c>
      <c r="L1173" s="4">
        <f>J1173/L1168*100</f>
        <v>0.41592394533571003</v>
      </c>
    </row>
    <row r="1174" spans="1:12" ht="15" customHeight="1">
      <c r="B1174" s="43" t="s">
        <v>261</v>
      </c>
      <c r="D1174" s="20">
        <v>5</v>
      </c>
      <c r="E1174" s="4">
        <f>D1174/E1168*100</f>
        <v>8.5616438356164379E-2</v>
      </c>
      <c r="F1174" s="4">
        <f>D1174/F1168*100</f>
        <v>9.5987713572662697E-2</v>
      </c>
      <c r="G1174" s="20">
        <v>1</v>
      </c>
      <c r="H1174" s="4">
        <f>G1174/H1168*100</f>
        <v>2.5773195876288662E-2</v>
      </c>
      <c r="I1174" s="4">
        <f>G1174/I1168*100</f>
        <v>2.8368794326241134E-2</v>
      </c>
      <c r="J1174" s="20">
        <v>4</v>
      </c>
      <c r="K1174" s="4">
        <f>J1174/K1168*100</f>
        <v>0.20418580908626852</v>
      </c>
      <c r="L1174" s="4">
        <f>J1174/L1168*100</f>
        <v>0.23767082590612004</v>
      </c>
    </row>
    <row r="1175" spans="1:12" ht="15" customHeight="1">
      <c r="B1175" s="43" t="s">
        <v>337</v>
      </c>
      <c r="D1175" s="20">
        <v>10</v>
      </c>
      <c r="E1175" s="4">
        <f>D1175/E1168*100</f>
        <v>0.17123287671232876</v>
      </c>
      <c r="F1175" s="4">
        <f>D1175/F1168*100</f>
        <v>0.19197542714532539</v>
      </c>
      <c r="G1175" s="20">
        <v>5</v>
      </c>
      <c r="H1175" s="4">
        <f>G1175/H1168*100</f>
        <v>0.12886597938144329</v>
      </c>
      <c r="I1175" s="4">
        <f>G1175/I1168*100</f>
        <v>0.14184397163120568</v>
      </c>
      <c r="J1175" s="20">
        <v>5</v>
      </c>
      <c r="K1175" s="4">
        <f>J1175/K1168*100</f>
        <v>0.25523226135783561</v>
      </c>
      <c r="L1175" s="4">
        <f>J1175/L1168*100</f>
        <v>0.29708853238265004</v>
      </c>
    </row>
    <row r="1176" spans="1:12" ht="15" customHeight="1">
      <c r="B1176" s="43" t="s">
        <v>264</v>
      </c>
      <c r="D1176" s="20">
        <v>3</v>
      </c>
      <c r="E1176" s="4">
        <f>D1176/E1168*100</f>
        <v>5.1369863013698627E-2</v>
      </c>
      <c r="F1176" s="4">
        <f>D1176/F1168*100</f>
        <v>5.7592628143597627E-2</v>
      </c>
      <c r="G1176" s="20">
        <v>2</v>
      </c>
      <c r="H1176" s="4">
        <f>G1176/H1168*100</f>
        <v>5.1546391752577324E-2</v>
      </c>
      <c r="I1176" s="4">
        <f>G1176/I1168*100</f>
        <v>5.6737588652482268E-2</v>
      </c>
      <c r="J1176" s="20">
        <v>1</v>
      </c>
      <c r="K1176" s="4">
        <f>J1176/K1168*100</f>
        <v>5.1046452271567129E-2</v>
      </c>
      <c r="L1176" s="4">
        <f>J1176/L1168*100</f>
        <v>5.9417706476530011E-2</v>
      </c>
    </row>
    <row r="1177" spans="1:12" ht="15" customHeight="1">
      <c r="B1177" s="44" t="s">
        <v>484</v>
      </c>
      <c r="C1177" s="45"/>
      <c r="D1177" s="21">
        <v>631</v>
      </c>
      <c r="E1177" s="5">
        <f>D1177/E1168*100</f>
        <v>10.804794520547944</v>
      </c>
      <c r="F1177" s="47" t="s">
        <v>819</v>
      </c>
      <c r="G1177" s="21">
        <v>355</v>
      </c>
      <c r="H1177" s="5">
        <f>G1177/H1168*100</f>
        <v>9.1494845360824737</v>
      </c>
      <c r="I1177" s="47" t="s">
        <v>819</v>
      </c>
      <c r="J1177" s="21">
        <v>276</v>
      </c>
      <c r="K1177" s="5">
        <f>J1177/K1168*100</f>
        <v>14.088820826952528</v>
      </c>
      <c r="L1177" s="47" t="s">
        <v>819</v>
      </c>
    </row>
    <row r="1178" spans="1:12" ht="15" customHeight="1">
      <c r="B1178" s="48" t="s">
        <v>1</v>
      </c>
      <c r="C1178" s="32"/>
      <c r="D1178" s="49">
        <f>SUM(D1169:D1177)</f>
        <v>5840</v>
      </c>
      <c r="E1178" s="6">
        <f>IF(SUM(E1169:E1177)&gt;100,"－",SUM(E1169:E1177))</f>
        <v>100</v>
      </c>
      <c r="F1178" s="6">
        <f>IF(SUM(F1169:F1177)&gt;100,"－",SUM(F1169:F1177))</f>
        <v>99.999999999999986</v>
      </c>
      <c r="G1178" s="49">
        <f>SUM(G1169:G1177)</f>
        <v>3880</v>
      </c>
      <c r="H1178" s="6">
        <f>IF(SUM(H1169:H1177)&gt;100,"－",SUM(H1169:H1177))</f>
        <v>99.999999999999986</v>
      </c>
      <c r="I1178" s="6">
        <f>IF(SUM(I1169:I1177)&gt;100,"－",SUM(I1169:I1177))</f>
        <v>99.999999999999986</v>
      </c>
      <c r="J1178" s="49">
        <f>SUM(J1169:J1177)</f>
        <v>1959</v>
      </c>
      <c r="K1178" s="6">
        <f>IF(SUM(K1169:K1177)&gt;100,"－",SUM(K1169:K1177))</f>
        <v>100</v>
      </c>
      <c r="L1178" s="6">
        <f>IF(SUM(L1169:L1177)&gt;100,"－",SUM(L1169:L1177))</f>
        <v>99.999999999999986</v>
      </c>
    </row>
    <row r="1179" spans="1:12" ht="15" customHeight="1">
      <c r="B1179" s="48" t="s">
        <v>347</v>
      </c>
      <c r="C1179" s="32"/>
      <c r="D1179" s="50">
        <v>6.4954847090652218E-2</v>
      </c>
      <c r="E1179" s="35"/>
      <c r="F1179" s="35"/>
      <c r="G1179" s="50">
        <v>4.6419659333174261E-2</v>
      </c>
      <c r="H1179" s="35"/>
      <c r="I1179" s="35"/>
      <c r="J1179" s="50">
        <v>0.10381491345559603</v>
      </c>
      <c r="K1179" s="35"/>
      <c r="L1179" s="35"/>
    </row>
    <row r="1180" spans="1:12" ht="13.5" customHeight="1">
      <c r="B1180" s="48" t="s">
        <v>348</v>
      </c>
      <c r="C1180" s="32"/>
      <c r="D1180" s="50">
        <v>11.111111111111111</v>
      </c>
      <c r="E1180" s="35"/>
      <c r="F1180" s="35"/>
      <c r="G1180" s="50">
        <v>11.111111111111111</v>
      </c>
      <c r="H1180" s="35"/>
      <c r="I1180" s="35"/>
      <c r="J1180" s="50">
        <v>10</v>
      </c>
      <c r="K1180" s="35"/>
      <c r="L1180" s="35"/>
    </row>
    <row r="1181" spans="1:12" ht="15" customHeight="1">
      <c r="B1181" s="91"/>
      <c r="C1181" s="56"/>
      <c r="D1181" s="56"/>
      <c r="E1181" s="56"/>
      <c r="F1181" s="56"/>
      <c r="G1181" s="56"/>
      <c r="H1181" s="57"/>
      <c r="I1181" s="8"/>
      <c r="J1181" s="8"/>
    </row>
    <row r="1182" spans="1:12" ht="12" customHeight="1">
      <c r="A1182" s="108" t="s">
        <v>151</v>
      </c>
      <c r="B1182" s="24"/>
    </row>
    <row r="1183" spans="1:12" ht="22.5" customHeight="1">
      <c r="A1183" s="1" t="s">
        <v>659</v>
      </c>
      <c r="B1183" s="24"/>
      <c r="F1183" s="1"/>
      <c r="J1183" s="7"/>
      <c r="L1183" s="40" t="s">
        <v>469</v>
      </c>
    </row>
    <row r="1184" spans="1:12" ht="12" customHeight="1">
      <c r="B1184" s="41"/>
      <c r="C1184" s="42"/>
      <c r="D1184" s="31"/>
      <c r="E1184" s="103" t="s">
        <v>5</v>
      </c>
      <c r="F1184" s="33"/>
      <c r="G1184" s="31"/>
      <c r="H1184" s="103" t="s">
        <v>62</v>
      </c>
      <c r="I1184" s="33"/>
      <c r="J1184" s="31"/>
      <c r="K1184" s="103" t="s">
        <v>820</v>
      </c>
      <c r="L1184" s="33"/>
    </row>
    <row r="1185" spans="1:12" ht="25.5" customHeight="1">
      <c r="B1185" s="43"/>
      <c r="D1185" s="38" t="s">
        <v>2</v>
      </c>
      <c r="E1185" s="38" t="s">
        <v>3</v>
      </c>
      <c r="F1185" s="38" t="s">
        <v>505</v>
      </c>
      <c r="G1185" s="38" t="s">
        <v>2</v>
      </c>
      <c r="H1185" s="38" t="s">
        <v>3</v>
      </c>
      <c r="I1185" s="38" t="s">
        <v>505</v>
      </c>
      <c r="J1185" s="38" t="s">
        <v>2</v>
      </c>
      <c r="K1185" s="38" t="s">
        <v>3</v>
      </c>
      <c r="L1185" s="38" t="s">
        <v>505</v>
      </c>
    </row>
    <row r="1186" spans="1:12" ht="15" customHeight="1">
      <c r="B1186" s="44"/>
      <c r="C1186" s="45"/>
      <c r="D1186" s="46"/>
      <c r="E1186" s="2">
        <f>E$1114</f>
        <v>5840</v>
      </c>
      <c r="F1186" s="2">
        <f>E1186-D1195</f>
        <v>5206</v>
      </c>
      <c r="G1186" s="46"/>
      <c r="H1186" s="2">
        <f>H$1114</f>
        <v>3880</v>
      </c>
      <c r="I1186" s="2">
        <f>H1186-G1195</f>
        <v>3525</v>
      </c>
      <c r="J1186" s="46"/>
      <c r="K1186" s="2">
        <f>K$1114</f>
        <v>1959</v>
      </c>
      <c r="L1186" s="2">
        <f>K1186-J1195</f>
        <v>1680</v>
      </c>
    </row>
    <row r="1187" spans="1:12" ht="15" customHeight="1">
      <c r="B1187" s="43" t="s">
        <v>778</v>
      </c>
      <c r="D1187" s="19">
        <v>4900</v>
      </c>
      <c r="E1187" s="3">
        <f>D1187/E1186*100</f>
        <v>83.904109589041099</v>
      </c>
      <c r="F1187" s="3">
        <f>D1187/F1186*100</f>
        <v>94.122166730695355</v>
      </c>
      <c r="G1187" s="19">
        <v>3399</v>
      </c>
      <c r="H1187" s="3">
        <f>G1187/H1186*100</f>
        <v>87.603092783505161</v>
      </c>
      <c r="I1187" s="3">
        <f>G1187/I1186*100</f>
        <v>96.425531914893611</v>
      </c>
      <c r="J1187" s="19">
        <v>1500</v>
      </c>
      <c r="K1187" s="3">
        <f>J1187/K1186*100</f>
        <v>76.569678407350693</v>
      </c>
      <c r="L1187" s="3">
        <f>J1187/L1186*100</f>
        <v>89.285714285714292</v>
      </c>
    </row>
    <row r="1188" spans="1:12" ht="15" customHeight="1">
      <c r="B1188" s="43" t="s">
        <v>613</v>
      </c>
      <c r="D1188" s="20">
        <v>69</v>
      </c>
      <c r="E1188" s="4">
        <f>D1188/E1186*100</f>
        <v>1.1815068493150684</v>
      </c>
      <c r="F1188" s="4">
        <f>D1188/F1186*100</f>
        <v>1.3253937764118324</v>
      </c>
      <c r="G1188" s="20">
        <v>37</v>
      </c>
      <c r="H1188" s="4">
        <f>G1188/H1186*100</f>
        <v>0.95360824742268047</v>
      </c>
      <c r="I1188" s="4">
        <f>G1188/I1186*100</f>
        <v>1.0496453900709219</v>
      </c>
      <c r="J1188" s="20">
        <v>32</v>
      </c>
      <c r="K1188" s="4">
        <f>J1188/K1186*100</f>
        <v>1.6334864726901481</v>
      </c>
      <c r="L1188" s="4">
        <f>J1188/L1186*100</f>
        <v>1.9047619047619049</v>
      </c>
    </row>
    <row r="1189" spans="1:12" ht="15" customHeight="1">
      <c r="B1189" s="43" t="s">
        <v>614</v>
      </c>
      <c r="D1189" s="20">
        <v>119</v>
      </c>
      <c r="E1189" s="4">
        <f>D1189/E1186*100</f>
        <v>2.0376712328767121</v>
      </c>
      <c r="F1189" s="4">
        <f>D1189/F1186*100</f>
        <v>2.28582404917403</v>
      </c>
      <c r="G1189" s="20">
        <v>47</v>
      </c>
      <c r="H1189" s="4">
        <f>G1189/H1186*100</f>
        <v>1.2113402061855671</v>
      </c>
      <c r="I1189" s="4">
        <f>G1189/I1186*100</f>
        <v>1.3333333333333335</v>
      </c>
      <c r="J1189" s="20">
        <v>72</v>
      </c>
      <c r="K1189" s="4">
        <f>J1189/K1186*100</f>
        <v>3.6753445635528332</v>
      </c>
      <c r="L1189" s="4">
        <f>J1189/L1186*100</f>
        <v>4.2857142857142856</v>
      </c>
    </row>
    <row r="1190" spans="1:12" ht="15" customHeight="1">
      <c r="B1190" s="43" t="s">
        <v>259</v>
      </c>
      <c r="D1190" s="20">
        <v>62</v>
      </c>
      <c r="E1190" s="4">
        <f>D1190/E1186*100</f>
        <v>1.0616438356164384</v>
      </c>
      <c r="F1190" s="4">
        <f>D1190/F1186*100</f>
        <v>1.1909335382251247</v>
      </c>
      <c r="G1190" s="20">
        <v>18</v>
      </c>
      <c r="H1190" s="4">
        <f>G1190/H1186*100</f>
        <v>0.46391752577319589</v>
      </c>
      <c r="I1190" s="4">
        <f>G1190/I1186*100</f>
        <v>0.51063829787234039</v>
      </c>
      <c r="J1190" s="20">
        <v>44</v>
      </c>
      <c r="K1190" s="4">
        <f>J1190/K1186*100</f>
        <v>2.2460438999489534</v>
      </c>
      <c r="L1190" s="4">
        <f>J1190/L1186*100</f>
        <v>2.6190476190476191</v>
      </c>
    </row>
    <row r="1191" spans="1:12" ht="15" customHeight="1">
      <c r="B1191" s="43" t="s">
        <v>260</v>
      </c>
      <c r="D1191" s="20">
        <v>21</v>
      </c>
      <c r="E1191" s="4">
        <f>D1191/E1186*100</f>
        <v>0.3595890410958904</v>
      </c>
      <c r="F1191" s="4">
        <f>D1191/F1186*100</f>
        <v>0.40338071456012292</v>
      </c>
      <c r="G1191" s="20">
        <v>9</v>
      </c>
      <c r="H1191" s="4">
        <f>G1191/H1186*100</f>
        <v>0.23195876288659795</v>
      </c>
      <c r="I1191" s="4">
        <f>G1191/I1186*100</f>
        <v>0.25531914893617019</v>
      </c>
      <c r="J1191" s="20">
        <v>12</v>
      </c>
      <c r="K1191" s="4">
        <f>J1191/K1186*100</f>
        <v>0.61255742725880558</v>
      </c>
      <c r="L1191" s="4">
        <f>J1191/L1186*100</f>
        <v>0.7142857142857143</v>
      </c>
    </row>
    <row r="1192" spans="1:12" ht="15" customHeight="1">
      <c r="B1192" s="43" t="s">
        <v>261</v>
      </c>
      <c r="D1192" s="20">
        <v>11</v>
      </c>
      <c r="E1192" s="4">
        <f>D1192/E1186*100</f>
        <v>0.18835616438356165</v>
      </c>
      <c r="F1192" s="4">
        <f>D1192/F1186*100</f>
        <v>0.21129466000768343</v>
      </c>
      <c r="G1192" s="20">
        <v>3</v>
      </c>
      <c r="H1192" s="4">
        <f>G1192/H1186*100</f>
        <v>7.7319587628865982E-2</v>
      </c>
      <c r="I1192" s="4">
        <f>G1192/I1186*100</f>
        <v>8.5106382978723402E-2</v>
      </c>
      <c r="J1192" s="20">
        <v>8</v>
      </c>
      <c r="K1192" s="4">
        <f>J1192/K1186*100</f>
        <v>0.40837161817253703</v>
      </c>
      <c r="L1192" s="4">
        <f>J1192/L1186*100</f>
        <v>0.47619047619047622</v>
      </c>
    </row>
    <row r="1193" spans="1:12" ht="15" customHeight="1">
      <c r="B1193" s="43" t="s">
        <v>337</v>
      </c>
      <c r="D1193" s="20">
        <v>20</v>
      </c>
      <c r="E1193" s="4">
        <f>D1193/E1186*100</f>
        <v>0.34246575342465752</v>
      </c>
      <c r="F1193" s="4">
        <f>D1193/F1186*100</f>
        <v>0.38417210910487898</v>
      </c>
      <c r="G1193" s="20">
        <v>9</v>
      </c>
      <c r="H1193" s="4">
        <f>G1193/H1186*100</f>
        <v>0.23195876288659795</v>
      </c>
      <c r="I1193" s="4">
        <f>G1193/I1186*100</f>
        <v>0.25531914893617019</v>
      </c>
      <c r="J1193" s="20">
        <v>11</v>
      </c>
      <c r="K1193" s="4">
        <f>J1193/K1186*100</f>
        <v>0.56151097498723834</v>
      </c>
      <c r="L1193" s="4">
        <f>J1193/L1186*100</f>
        <v>0.65476190476190477</v>
      </c>
    </row>
    <row r="1194" spans="1:12" ht="15" customHeight="1">
      <c r="B1194" s="43" t="s">
        <v>264</v>
      </c>
      <c r="D1194" s="20">
        <v>4</v>
      </c>
      <c r="E1194" s="4">
        <f>D1194/E1186*100</f>
        <v>6.8493150684931503E-2</v>
      </c>
      <c r="F1194" s="4">
        <f>D1194/F1186*100</f>
        <v>7.6834421820975801E-2</v>
      </c>
      <c r="G1194" s="20">
        <v>3</v>
      </c>
      <c r="H1194" s="4">
        <f>G1194/H1186*100</f>
        <v>7.7319587628865982E-2</v>
      </c>
      <c r="I1194" s="4">
        <f>G1194/I1186*100</f>
        <v>8.5106382978723402E-2</v>
      </c>
      <c r="J1194" s="20">
        <v>1</v>
      </c>
      <c r="K1194" s="4">
        <f>J1194/K1186*100</f>
        <v>5.1046452271567129E-2</v>
      </c>
      <c r="L1194" s="4">
        <f>J1194/L1186*100</f>
        <v>5.9523809523809527E-2</v>
      </c>
    </row>
    <row r="1195" spans="1:12" ht="15" customHeight="1">
      <c r="B1195" s="44" t="s">
        <v>484</v>
      </c>
      <c r="C1195" s="45"/>
      <c r="D1195" s="21">
        <v>634</v>
      </c>
      <c r="E1195" s="5">
        <f>D1195/E1186*100</f>
        <v>10.856164383561644</v>
      </c>
      <c r="F1195" s="47" t="s">
        <v>819</v>
      </c>
      <c r="G1195" s="21">
        <v>355</v>
      </c>
      <c r="H1195" s="5">
        <f>G1195/H1186*100</f>
        <v>9.1494845360824737</v>
      </c>
      <c r="I1195" s="47" t="s">
        <v>819</v>
      </c>
      <c r="J1195" s="21">
        <v>279</v>
      </c>
      <c r="K1195" s="5">
        <f>J1195/K1186*100</f>
        <v>14.241960183767228</v>
      </c>
      <c r="L1195" s="47" t="s">
        <v>819</v>
      </c>
    </row>
    <row r="1196" spans="1:12" ht="15" customHeight="1">
      <c r="B1196" s="48" t="s">
        <v>1</v>
      </c>
      <c r="C1196" s="32"/>
      <c r="D1196" s="49">
        <f>SUM(D1187:D1195)</f>
        <v>5840</v>
      </c>
      <c r="E1196" s="6">
        <f>IF(SUM(E1187:E1195)&gt;100,"－",SUM(E1187:E1195))</f>
        <v>100.00000000000001</v>
      </c>
      <c r="F1196" s="6">
        <f>IF(SUM(F1187:F1195)&gt;100,"－",SUM(F1187:F1195))</f>
        <v>100</v>
      </c>
      <c r="G1196" s="49">
        <f>SUM(G1187:G1195)</f>
        <v>3880</v>
      </c>
      <c r="H1196" s="6">
        <f>IF(SUM(H1187:H1195)&gt;100,"－",SUM(H1187:H1195))</f>
        <v>99.999999999999986</v>
      </c>
      <c r="I1196" s="6">
        <f>IF(SUM(I1187:I1195)&gt;100,"－",SUM(I1187:I1195))</f>
        <v>99.999999999999986</v>
      </c>
      <c r="J1196" s="49">
        <f>SUM(J1187:J1195)</f>
        <v>1959</v>
      </c>
      <c r="K1196" s="6">
        <f>IF(SUM(K1187:K1195)&gt;100,"－",SUM(K1187:K1195))</f>
        <v>100.00000000000001</v>
      </c>
      <c r="L1196" s="6">
        <f>IF(SUM(L1187:L1195)&gt;100,"－",SUM(L1187:L1195))</f>
        <v>100</v>
      </c>
    </row>
    <row r="1197" spans="1:12" ht="15" customHeight="1">
      <c r="B1197" s="48" t="s">
        <v>347</v>
      </c>
      <c r="C1197" s="32"/>
      <c r="D1197" s="50">
        <v>0.12640930289941671</v>
      </c>
      <c r="E1197" s="35"/>
      <c r="F1197" s="35"/>
      <c r="G1197" s="50">
        <v>7.7504145391502841E-2</v>
      </c>
      <c r="H1197" s="35"/>
      <c r="I1197" s="35"/>
      <c r="J1197" s="50">
        <v>0.22909804666030745</v>
      </c>
      <c r="K1197" s="35"/>
      <c r="L1197" s="35"/>
    </row>
    <row r="1198" spans="1:12" ht="13.5" customHeight="1">
      <c r="B1198" s="48" t="s">
        <v>348</v>
      </c>
      <c r="C1198" s="32"/>
      <c r="D1198" s="50">
        <v>19.230769230769234</v>
      </c>
      <c r="E1198" s="35"/>
      <c r="F1198" s="35"/>
      <c r="G1198" s="50">
        <v>19.230769230769234</v>
      </c>
      <c r="H1198" s="35"/>
      <c r="I1198" s="35"/>
      <c r="J1198" s="50">
        <v>12.5</v>
      </c>
      <c r="K1198" s="35"/>
      <c r="L1198" s="35"/>
    </row>
    <row r="1199" spans="1:12" ht="15" customHeight="1">
      <c r="B1199" s="91"/>
      <c r="C1199" s="56"/>
      <c r="D1199" s="56"/>
      <c r="E1199" s="56"/>
      <c r="F1199" s="56"/>
      <c r="G1199" s="56"/>
      <c r="H1199" s="57"/>
      <c r="I1199" s="8"/>
      <c r="J1199" s="8"/>
    </row>
    <row r="1200" spans="1:12" ht="12" customHeight="1">
      <c r="A1200" s="108" t="s">
        <v>151</v>
      </c>
      <c r="B1200" s="24"/>
    </row>
    <row r="1201" spans="1:12" ht="22.5" customHeight="1">
      <c r="A1201" s="1" t="s">
        <v>660</v>
      </c>
      <c r="B1201" s="24"/>
      <c r="F1201" s="1"/>
      <c r="J1201" s="7"/>
      <c r="L1201" s="40" t="s">
        <v>469</v>
      </c>
    </row>
    <row r="1202" spans="1:12" ht="12" customHeight="1">
      <c r="B1202" s="41"/>
      <c r="C1202" s="42"/>
      <c r="D1202" s="31"/>
      <c r="E1202" s="103" t="s">
        <v>5</v>
      </c>
      <c r="F1202" s="33"/>
      <c r="G1202" s="31"/>
      <c r="H1202" s="103" t="s">
        <v>62</v>
      </c>
      <c r="I1202" s="33"/>
      <c r="J1202" s="31"/>
      <c r="K1202" s="103" t="s">
        <v>820</v>
      </c>
      <c r="L1202" s="33"/>
    </row>
    <row r="1203" spans="1:12" ht="23.25" customHeight="1">
      <c r="B1203" s="43"/>
      <c r="D1203" s="38" t="s">
        <v>2</v>
      </c>
      <c r="E1203" s="38" t="s">
        <v>3</v>
      </c>
      <c r="F1203" s="38" t="s">
        <v>505</v>
      </c>
      <c r="G1203" s="38" t="s">
        <v>2</v>
      </c>
      <c r="H1203" s="38" t="s">
        <v>3</v>
      </c>
      <c r="I1203" s="38" t="s">
        <v>505</v>
      </c>
      <c r="J1203" s="38" t="s">
        <v>2</v>
      </c>
      <c r="K1203" s="38" t="s">
        <v>3</v>
      </c>
      <c r="L1203" s="38" t="s">
        <v>505</v>
      </c>
    </row>
    <row r="1204" spans="1:12" ht="15" customHeight="1">
      <c r="B1204" s="44"/>
      <c r="C1204" s="45"/>
      <c r="D1204" s="46"/>
      <c r="E1204" s="2">
        <f>E$1114</f>
        <v>5840</v>
      </c>
      <c r="F1204" s="2">
        <f>E1204-D1213</f>
        <v>5209</v>
      </c>
      <c r="G1204" s="46"/>
      <c r="H1204" s="2">
        <f>H$1114</f>
        <v>3880</v>
      </c>
      <c r="I1204" s="2">
        <f>H1204-G1213</f>
        <v>3525</v>
      </c>
      <c r="J1204" s="46"/>
      <c r="K1204" s="2">
        <f>K$1114</f>
        <v>1959</v>
      </c>
      <c r="L1204" s="2">
        <f>K1204-J1213</f>
        <v>1683</v>
      </c>
    </row>
    <row r="1205" spans="1:12" ht="15" customHeight="1">
      <c r="B1205" s="43" t="s">
        <v>778</v>
      </c>
      <c r="D1205" s="19">
        <v>4970</v>
      </c>
      <c r="E1205" s="3">
        <f>D1205/E1204*100</f>
        <v>85.102739726027394</v>
      </c>
      <c r="F1205" s="3">
        <f>D1205/F1204*100</f>
        <v>95.41178729122673</v>
      </c>
      <c r="G1205" s="19">
        <v>3390</v>
      </c>
      <c r="H1205" s="3">
        <f>G1205/H1204*100</f>
        <v>87.371134020618555</v>
      </c>
      <c r="I1205" s="3">
        <f>G1205/I1204*100</f>
        <v>96.170212765957444</v>
      </c>
      <c r="J1205" s="19">
        <v>1579</v>
      </c>
      <c r="K1205" s="3">
        <f>J1205/K1204*100</f>
        <v>80.602348136804494</v>
      </c>
      <c r="L1205" s="3">
        <f>J1205/L1204*100</f>
        <v>93.820558526440877</v>
      </c>
    </row>
    <row r="1206" spans="1:12" ht="15" customHeight="1">
      <c r="B1206" s="43" t="s">
        <v>613</v>
      </c>
      <c r="D1206" s="20">
        <v>56</v>
      </c>
      <c r="E1206" s="4">
        <f>D1206/E1204*100</f>
        <v>0.95890410958904115</v>
      </c>
      <c r="F1206" s="4">
        <f>D1206/F1204*100</f>
        <v>1.0750623920138223</v>
      </c>
      <c r="G1206" s="20">
        <v>37</v>
      </c>
      <c r="H1206" s="4">
        <f>G1206/H1204*100</f>
        <v>0.95360824742268047</v>
      </c>
      <c r="I1206" s="4">
        <f>G1206/I1204*100</f>
        <v>1.0496453900709219</v>
      </c>
      <c r="J1206" s="20">
        <v>19</v>
      </c>
      <c r="K1206" s="4">
        <f>J1206/K1204*100</f>
        <v>0.96988259315977532</v>
      </c>
      <c r="L1206" s="4">
        <f>J1206/L1204*100</f>
        <v>1.1289364230540702</v>
      </c>
    </row>
    <row r="1207" spans="1:12" ht="15" customHeight="1">
      <c r="B1207" s="43" t="s">
        <v>614</v>
      </c>
      <c r="D1207" s="20">
        <v>107</v>
      </c>
      <c r="E1207" s="4">
        <f>D1207/E1204*100</f>
        <v>1.8321917808219179</v>
      </c>
      <c r="F1207" s="4">
        <f>D1207/F1204*100</f>
        <v>2.0541370704549817</v>
      </c>
      <c r="G1207" s="20">
        <v>53</v>
      </c>
      <c r="H1207" s="4">
        <f>G1207/H1204*100</f>
        <v>1.365979381443299</v>
      </c>
      <c r="I1207" s="4">
        <f>G1207/I1204*100</f>
        <v>1.5035460992907801</v>
      </c>
      <c r="J1207" s="20">
        <v>54</v>
      </c>
      <c r="K1207" s="4">
        <f>J1207/K1204*100</f>
        <v>2.7565084226646248</v>
      </c>
      <c r="L1207" s="4">
        <f>J1207/L1204*100</f>
        <v>3.2085561497326207</v>
      </c>
    </row>
    <row r="1208" spans="1:12" ht="15" customHeight="1">
      <c r="B1208" s="43" t="s">
        <v>259</v>
      </c>
      <c r="D1208" s="20">
        <v>36</v>
      </c>
      <c r="E1208" s="4">
        <f>D1208/E1204*100</f>
        <v>0.61643835616438358</v>
      </c>
      <c r="F1208" s="4">
        <f>D1208/F1204*100</f>
        <v>0.69111153772317147</v>
      </c>
      <c r="G1208" s="20">
        <v>21</v>
      </c>
      <c r="H1208" s="4">
        <f>G1208/H1204*100</f>
        <v>0.54123711340206182</v>
      </c>
      <c r="I1208" s="4">
        <f>G1208/I1204*100</f>
        <v>0.5957446808510638</v>
      </c>
      <c r="J1208" s="20">
        <v>15</v>
      </c>
      <c r="K1208" s="4">
        <f>J1208/K1204*100</f>
        <v>0.76569678407350694</v>
      </c>
      <c r="L1208" s="4">
        <f>J1208/L1204*100</f>
        <v>0.89126559714795017</v>
      </c>
    </row>
    <row r="1209" spans="1:12" ht="15" customHeight="1">
      <c r="B1209" s="43" t="s">
        <v>260</v>
      </c>
      <c r="D1209" s="20">
        <v>16</v>
      </c>
      <c r="E1209" s="4">
        <f>D1209/E1204*100</f>
        <v>0.27397260273972601</v>
      </c>
      <c r="F1209" s="4">
        <f>D1209/F1204*100</f>
        <v>0.30716068343252062</v>
      </c>
      <c r="G1209" s="20">
        <v>8</v>
      </c>
      <c r="H1209" s="4">
        <f>G1209/H1204*100</f>
        <v>0.2061855670103093</v>
      </c>
      <c r="I1209" s="4">
        <f>G1209/I1204*100</f>
        <v>0.22695035460992907</v>
      </c>
      <c r="J1209" s="20">
        <v>8</v>
      </c>
      <c r="K1209" s="4">
        <f>J1209/K1204*100</f>
        <v>0.40837161817253703</v>
      </c>
      <c r="L1209" s="4">
        <f>J1209/L1204*100</f>
        <v>0.47534165181224008</v>
      </c>
    </row>
    <row r="1210" spans="1:12" ht="15" customHeight="1">
      <c r="B1210" s="43" t="s">
        <v>261</v>
      </c>
      <c r="D1210" s="20">
        <v>5</v>
      </c>
      <c r="E1210" s="4">
        <f>D1210/E1204*100</f>
        <v>8.5616438356164379E-2</v>
      </c>
      <c r="F1210" s="4">
        <f>D1210/F1204*100</f>
        <v>9.5987713572662697E-2</v>
      </c>
      <c r="G1210" s="20">
        <v>3</v>
      </c>
      <c r="H1210" s="4">
        <f>G1210/H1204*100</f>
        <v>7.7319587628865982E-2</v>
      </c>
      <c r="I1210" s="4">
        <f>G1210/I1204*100</f>
        <v>8.5106382978723402E-2</v>
      </c>
      <c r="J1210" s="20">
        <v>2</v>
      </c>
      <c r="K1210" s="4">
        <f>J1210/K1204*100</f>
        <v>0.10209290454313426</v>
      </c>
      <c r="L1210" s="4">
        <f>J1210/L1204*100</f>
        <v>0.11883541295306002</v>
      </c>
    </row>
    <row r="1211" spans="1:12" ht="15" customHeight="1">
      <c r="B1211" s="43" t="s">
        <v>337</v>
      </c>
      <c r="D1211" s="20">
        <v>17</v>
      </c>
      <c r="E1211" s="4">
        <f>D1211/E1204*100</f>
        <v>0.2910958904109589</v>
      </c>
      <c r="F1211" s="4">
        <f>D1211/F1204*100</f>
        <v>0.32635822614705318</v>
      </c>
      <c r="G1211" s="20">
        <v>13</v>
      </c>
      <c r="H1211" s="4">
        <f>G1211/H1204*100</f>
        <v>0.33505154639175255</v>
      </c>
      <c r="I1211" s="4">
        <f>G1211/I1204*100</f>
        <v>0.36879432624113473</v>
      </c>
      <c r="J1211" s="20">
        <v>4</v>
      </c>
      <c r="K1211" s="4">
        <f>J1211/K1204*100</f>
        <v>0.20418580908626852</v>
      </c>
      <c r="L1211" s="4">
        <f>J1211/L1204*100</f>
        <v>0.23767082590612004</v>
      </c>
    </row>
    <row r="1212" spans="1:12" ht="15" customHeight="1">
      <c r="B1212" s="43" t="s">
        <v>264</v>
      </c>
      <c r="D1212" s="20">
        <v>2</v>
      </c>
      <c r="E1212" s="4">
        <f>D1212/E1204*100</f>
        <v>3.4246575342465752E-2</v>
      </c>
      <c r="F1212" s="4">
        <f>D1212/F1204*100</f>
        <v>3.8395085429065078E-2</v>
      </c>
      <c r="G1212" s="20">
        <v>0</v>
      </c>
      <c r="H1212" s="4">
        <f>G1212/H1204*100</f>
        <v>0</v>
      </c>
      <c r="I1212" s="4">
        <f>G1212/I1204*100</f>
        <v>0</v>
      </c>
      <c r="J1212" s="20">
        <v>2</v>
      </c>
      <c r="K1212" s="4">
        <f>J1212/K1204*100</f>
        <v>0.10209290454313426</v>
      </c>
      <c r="L1212" s="4">
        <f>J1212/L1204*100</f>
        <v>0.11883541295306002</v>
      </c>
    </row>
    <row r="1213" spans="1:12" ht="15" customHeight="1">
      <c r="B1213" s="44" t="s">
        <v>484</v>
      </c>
      <c r="C1213" s="45"/>
      <c r="D1213" s="21">
        <v>631</v>
      </c>
      <c r="E1213" s="5">
        <f>D1213/E1204*100</f>
        <v>10.804794520547944</v>
      </c>
      <c r="F1213" s="47" t="s">
        <v>819</v>
      </c>
      <c r="G1213" s="21">
        <v>355</v>
      </c>
      <c r="H1213" s="5">
        <f>G1213/H1204*100</f>
        <v>9.1494845360824737</v>
      </c>
      <c r="I1213" s="47" t="s">
        <v>819</v>
      </c>
      <c r="J1213" s="21">
        <v>276</v>
      </c>
      <c r="K1213" s="5">
        <f>J1213/K1204*100</f>
        <v>14.088820826952528</v>
      </c>
      <c r="L1213" s="47" t="s">
        <v>819</v>
      </c>
    </row>
    <row r="1214" spans="1:12" ht="15" customHeight="1">
      <c r="B1214" s="48" t="s">
        <v>1</v>
      </c>
      <c r="C1214" s="32"/>
      <c r="D1214" s="49">
        <f>SUM(D1205:D1213)</f>
        <v>5840</v>
      </c>
      <c r="E1214" s="6">
        <f>IF(SUM(E1205:E1213)&gt;100,"－",SUM(E1205:E1213))</f>
        <v>100</v>
      </c>
      <c r="F1214" s="6">
        <f>IF(SUM(F1205:F1213)&gt;100,"－",SUM(F1205:F1213))</f>
        <v>100</v>
      </c>
      <c r="G1214" s="49">
        <f>SUM(G1205:G1213)</f>
        <v>3880</v>
      </c>
      <c r="H1214" s="6">
        <f>IF(SUM(H1205:H1213)&gt;100,"－",SUM(H1205:H1213))</f>
        <v>99.999999999999986</v>
      </c>
      <c r="I1214" s="6">
        <f>IF(SUM(I1205:I1213)&gt;100,"－",SUM(I1205:I1213))</f>
        <v>99.999999999999986</v>
      </c>
      <c r="J1214" s="49">
        <f>SUM(J1205:J1213)</f>
        <v>1959</v>
      </c>
      <c r="K1214" s="6">
        <f>IF(SUM(K1205:K1213)&gt;100,"－",SUM(K1205:K1213))</f>
        <v>100</v>
      </c>
      <c r="L1214" s="6">
        <f>IF(SUM(L1205:L1213)&gt;100,"－",SUM(L1205:L1213))</f>
        <v>100</v>
      </c>
    </row>
    <row r="1215" spans="1:12" ht="15" customHeight="1">
      <c r="B1215" s="48" t="s">
        <v>347</v>
      </c>
      <c r="C1215" s="32"/>
      <c r="D1215" s="50">
        <v>9.164977904447541E-2</v>
      </c>
      <c r="E1215" s="35"/>
      <c r="F1215" s="35"/>
      <c r="G1215" s="50">
        <v>7.4886895517637275E-2</v>
      </c>
      <c r="H1215" s="35"/>
      <c r="I1215" s="35"/>
      <c r="J1215" s="50">
        <v>0.12681366152287632</v>
      </c>
      <c r="K1215" s="35"/>
      <c r="L1215" s="35"/>
    </row>
    <row r="1216" spans="1:12" ht="13.5" customHeight="1">
      <c r="B1216" s="48" t="s">
        <v>348</v>
      </c>
      <c r="C1216" s="32"/>
      <c r="D1216" s="50">
        <v>16.666666666666664</v>
      </c>
      <c r="E1216" s="35"/>
      <c r="F1216" s="35"/>
      <c r="G1216" s="50">
        <v>7.1428571428571423</v>
      </c>
      <c r="H1216" s="35"/>
      <c r="I1216" s="35"/>
      <c r="J1216" s="50">
        <v>16.666666666666664</v>
      </c>
      <c r="K1216" s="35"/>
      <c r="L1216" s="35"/>
    </row>
    <row r="1217" spans="1:12" ht="15" customHeight="1">
      <c r="B1217" s="91"/>
      <c r="C1217" s="56"/>
      <c r="D1217" s="56"/>
      <c r="E1217" s="56"/>
      <c r="F1217" s="56"/>
      <c r="G1217" s="56"/>
      <c r="H1217" s="57"/>
      <c r="I1217" s="8"/>
      <c r="J1217" s="8"/>
    </row>
    <row r="1218" spans="1:12" ht="12" customHeight="1">
      <c r="A1218" s="108" t="s">
        <v>151</v>
      </c>
      <c r="B1218" s="24"/>
    </row>
    <row r="1219" spans="1:12" ht="22.5" customHeight="1">
      <c r="A1219" s="1" t="s">
        <v>661</v>
      </c>
      <c r="B1219" s="24"/>
      <c r="F1219" s="1"/>
      <c r="J1219" s="7"/>
      <c r="L1219" s="40" t="s">
        <v>469</v>
      </c>
    </row>
    <row r="1220" spans="1:12" ht="12" customHeight="1">
      <c r="B1220" s="41"/>
      <c r="C1220" s="42"/>
      <c r="D1220" s="31"/>
      <c r="E1220" s="103" t="s">
        <v>5</v>
      </c>
      <c r="F1220" s="33"/>
      <c r="G1220" s="31"/>
      <c r="H1220" s="103" t="s">
        <v>62</v>
      </c>
      <c r="I1220" s="33"/>
      <c r="J1220" s="31"/>
      <c r="K1220" s="103" t="s">
        <v>820</v>
      </c>
      <c r="L1220" s="33"/>
    </row>
    <row r="1221" spans="1:12" ht="24.75" customHeight="1">
      <c r="B1221" s="43"/>
      <c r="D1221" s="38" t="s">
        <v>2</v>
      </c>
      <c r="E1221" s="38" t="s">
        <v>3</v>
      </c>
      <c r="F1221" s="38" t="s">
        <v>505</v>
      </c>
      <c r="G1221" s="38" t="s">
        <v>2</v>
      </c>
      <c r="H1221" s="38" t="s">
        <v>3</v>
      </c>
      <c r="I1221" s="38" t="s">
        <v>505</v>
      </c>
      <c r="J1221" s="38" t="s">
        <v>2</v>
      </c>
      <c r="K1221" s="38" t="s">
        <v>3</v>
      </c>
      <c r="L1221" s="38" t="s">
        <v>505</v>
      </c>
    </row>
    <row r="1222" spans="1:12" ht="15" customHeight="1">
      <c r="B1222" s="44"/>
      <c r="C1222" s="45"/>
      <c r="D1222" s="46"/>
      <c r="E1222" s="2">
        <f>E$1114</f>
        <v>5840</v>
      </c>
      <c r="F1222" s="2">
        <f>E1222-D1231</f>
        <v>5209</v>
      </c>
      <c r="G1222" s="46"/>
      <c r="H1222" s="2">
        <f>H$1114</f>
        <v>3880</v>
      </c>
      <c r="I1222" s="2">
        <f>H1222-G1231</f>
        <v>3525</v>
      </c>
      <c r="J1222" s="46"/>
      <c r="K1222" s="2">
        <f>K$1114</f>
        <v>1959</v>
      </c>
      <c r="L1222" s="2">
        <f>K1222-J1231</f>
        <v>1683</v>
      </c>
    </row>
    <row r="1223" spans="1:12" ht="15" customHeight="1">
      <c r="B1223" s="43" t="s">
        <v>778</v>
      </c>
      <c r="D1223" s="19">
        <v>4939</v>
      </c>
      <c r="E1223" s="3">
        <f>D1223/E1222*100</f>
        <v>84.571917808219183</v>
      </c>
      <c r="F1223" s="3">
        <f>D1223/F1222*100</f>
        <v>94.816663467076211</v>
      </c>
      <c r="G1223" s="19">
        <v>3346</v>
      </c>
      <c r="H1223" s="3">
        <f>G1223/H1222*100</f>
        <v>86.237113402061865</v>
      </c>
      <c r="I1223" s="3">
        <f>G1223/I1222*100</f>
        <v>94.921985815602838</v>
      </c>
      <c r="J1223" s="19">
        <v>1592</v>
      </c>
      <c r="K1223" s="3">
        <f>J1223/K1222*100</f>
        <v>81.265952016334865</v>
      </c>
      <c r="L1223" s="3">
        <f>J1223/L1222*100</f>
        <v>94.59298871063578</v>
      </c>
    </row>
    <row r="1224" spans="1:12" ht="15" customHeight="1">
      <c r="B1224" s="43" t="s">
        <v>613</v>
      </c>
      <c r="D1224" s="20">
        <v>77</v>
      </c>
      <c r="E1224" s="4">
        <f>D1224/E1222*100</f>
        <v>1.3184931506849316</v>
      </c>
      <c r="F1224" s="4">
        <f>D1224/F1222*100</f>
        <v>1.4782107890190057</v>
      </c>
      <c r="G1224" s="20">
        <v>63</v>
      </c>
      <c r="H1224" s="4">
        <f>G1224/H1222*100</f>
        <v>1.6237113402061858</v>
      </c>
      <c r="I1224" s="4">
        <f>G1224/I1222*100</f>
        <v>1.7872340425531916</v>
      </c>
      <c r="J1224" s="20">
        <v>14</v>
      </c>
      <c r="K1224" s="4">
        <f>J1224/K1222*100</f>
        <v>0.71465033180193971</v>
      </c>
      <c r="L1224" s="4">
        <f>J1224/L1222*100</f>
        <v>0.83184789067142006</v>
      </c>
    </row>
    <row r="1225" spans="1:12" ht="15" customHeight="1">
      <c r="B1225" s="43" t="s">
        <v>614</v>
      </c>
      <c r="D1225" s="20">
        <v>114</v>
      </c>
      <c r="E1225" s="4">
        <f>D1225/E1222*100</f>
        <v>1.952054794520548</v>
      </c>
      <c r="F1225" s="4">
        <f>D1225/F1222*100</f>
        <v>2.1885198694567096</v>
      </c>
      <c r="G1225" s="20">
        <v>65</v>
      </c>
      <c r="H1225" s="4">
        <f>G1225/H1222*100</f>
        <v>1.6752577319587629</v>
      </c>
      <c r="I1225" s="4">
        <f>G1225/I1222*100</f>
        <v>1.8439716312056738</v>
      </c>
      <c r="J1225" s="20">
        <v>49</v>
      </c>
      <c r="K1225" s="4">
        <f>J1225/K1222*100</f>
        <v>2.5012761613067891</v>
      </c>
      <c r="L1225" s="4">
        <f>J1225/L1222*100</f>
        <v>2.9114676173499703</v>
      </c>
    </row>
    <row r="1226" spans="1:12" ht="15" customHeight="1">
      <c r="B1226" s="43" t="s">
        <v>259</v>
      </c>
      <c r="D1226" s="20">
        <v>43</v>
      </c>
      <c r="E1226" s="4">
        <f>D1226/E1222*100</f>
        <v>0.73630136986301375</v>
      </c>
      <c r="F1226" s="4">
        <f>D1226/F1222*100</f>
        <v>0.82549433672489925</v>
      </c>
      <c r="G1226" s="20">
        <v>26</v>
      </c>
      <c r="H1226" s="4">
        <f>G1226/H1222*100</f>
        <v>0.67010309278350511</v>
      </c>
      <c r="I1226" s="4">
        <f>G1226/I1222*100</f>
        <v>0.73758865248226946</v>
      </c>
      <c r="J1226" s="20">
        <v>17</v>
      </c>
      <c r="K1226" s="4">
        <f>J1226/K1222*100</f>
        <v>0.86778968861664119</v>
      </c>
      <c r="L1226" s="4">
        <f>J1226/L1222*100</f>
        <v>1.0101010101010102</v>
      </c>
    </row>
    <row r="1227" spans="1:12" ht="15" customHeight="1">
      <c r="B1227" s="43" t="s">
        <v>260</v>
      </c>
      <c r="D1227" s="20">
        <v>11</v>
      </c>
      <c r="E1227" s="4">
        <f>D1227/E1222*100</f>
        <v>0.18835616438356165</v>
      </c>
      <c r="F1227" s="4">
        <f>D1227/F1222*100</f>
        <v>0.21117296985985792</v>
      </c>
      <c r="G1227" s="20">
        <v>8</v>
      </c>
      <c r="H1227" s="4">
        <f>G1227/H1222*100</f>
        <v>0.2061855670103093</v>
      </c>
      <c r="I1227" s="4">
        <f>G1227/I1222*100</f>
        <v>0.22695035460992907</v>
      </c>
      <c r="J1227" s="20">
        <v>3</v>
      </c>
      <c r="K1227" s="4">
        <f>J1227/K1222*100</f>
        <v>0.15313935681470139</v>
      </c>
      <c r="L1227" s="4">
        <f>J1227/L1222*100</f>
        <v>0.17825311942959002</v>
      </c>
    </row>
    <row r="1228" spans="1:12" ht="15" customHeight="1">
      <c r="B1228" s="43" t="s">
        <v>261</v>
      </c>
      <c r="D1228" s="20">
        <v>9</v>
      </c>
      <c r="E1228" s="4">
        <f>D1228/E1222*100</f>
        <v>0.1541095890410959</v>
      </c>
      <c r="F1228" s="4">
        <f>D1228/F1222*100</f>
        <v>0.17277788443079287</v>
      </c>
      <c r="G1228" s="20">
        <v>6</v>
      </c>
      <c r="H1228" s="4">
        <f>G1228/H1222*100</f>
        <v>0.15463917525773196</v>
      </c>
      <c r="I1228" s="4">
        <f>G1228/I1222*100</f>
        <v>0.1702127659574468</v>
      </c>
      <c r="J1228" s="20">
        <v>3</v>
      </c>
      <c r="K1228" s="4">
        <f>J1228/K1222*100</f>
        <v>0.15313935681470139</v>
      </c>
      <c r="L1228" s="4">
        <f>J1228/L1222*100</f>
        <v>0.17825311942959002</v>
      </c>
    </row>
    <row r="1229" spans="1:12" ht="15" customHeight="1">
      <c r="B1229" s="43" t="s">
        <v>337</v>
      </c>
      <c r="D1229" s="20">
        <v>15</v>
      </c>
      <c r="E1229" s="4">
        <f>D1229/E1222*100</f>
        <v>0.25684931506849312</v>
      </c>
      <c r="F1229" s="4">
        <f>D1229/F1222*100</f>
        <v>0.28796314071798812</v>
      </c>
      <c r="G1229" s="20">
        <v>11</v>
      </c>
      <c r="H1229" s="4">
        <f>G1229/H1222*100</f>
        <v>0.28350515463917525</v>
      </c>
      <c r="I1229" s="4">
        <f>G1229/I1222*100</f>
        <v>0.31205673758865249</v>
      </c>
      <c r="J1229" s="20">
        <v>4</v>
      </c>
      <c r="K1229" s="4">
        <f>J1229/K1222*100</f>
        <v>0.20418580908626852</v>
      </c>
      <c r="L1229" s="4">
        <f>J1229/L1222*100</f>
        <v>0.23767082590612004</v>
      </c>
    </row>
    <row r="1230" spans="1:12" ht="15" customHeight="1">
      <c r="B1230" s="43" t="s">
        <v>264</v>
      </c>
      <c r="D1230" s="20">
        <v>1</v>
      </c>
      <c r="E1230" s="4">
        <f>D1230/E1222*100</f>
        <v>1.7123287671232876E-2</v>
      </c>
      <c r="F1230" s="4">
        <f>D1230/F1222*100</f>
        <v>1.9197542714532539E-2</v>
      </c>
      <c r="G1230" s="20">
        <v>0</v>
      </c>
      <c r="H1230" s="4">
        <f>G1230/H1222*100</f>
        <v>0</v>
      </c>
      <c r="I1230" s="4">
        <f>G1230/I1222*100</f>
        <v>0</v>
      </c>
      <c r="J1230" s="20">
        <v>1</v>
      </c>
      <c r="K1230" s="4">
        <f>J1230/K1222*100</f>
        <v>5.1046452271567129E-2</v>
      </c>
      <c r="L1230" s="4">
        <f>J1230/L1222*100</f>
        <v>5.9417706476530011E-2</v>
      </c>
    </row>
    <row r="1231" spans="1:12" ht="15" customHeight="1">
      <c r="B1231" s="44" t="s">
        <v>484</v>
      </c>
      <c r="C1231" s="45"/>
      <c r="D1231" s="21">
        <v>631</v>
      </c>
      <c r="E1231" s="5">
        <f>D1231/E1222*100</f>
        <v>10.804794520547944</v>
      </c>
      <c r="F1231" s="47" t="s">
        <v>819</v>
      </c>
      <c r="G1231" s="21">
        <v>355</v>
      </c>
      <c r="H1231" s="5">
        <f>G1231/H1222*100</f>
        <v>9.1494845360824737</v>
      </c>
      <c r="I1231" s="47" t="s">
        <v>819</v>
      </c>
      <c r="J1231" s="21">
        <v>276</v>
      </c>
      <c r="K1231" s="5">
        <f>J1231/K1222*100</f>
        <v>14.088820826952528</v>
      </c>
      <c r="L1231" s="47" t="s">
        <v>819</v>
      </c>
    </row>
    <row r="1232" spans="1:12" ht="15" customHeight="1">
      <c r="B1232" s="48" t="s">
        <v>1</v>
      </c>
      <c r="C1232" s="32"/>
      <c r="D1232" s="49">
        <f>SUM(D1223:D1231)</f>
        <v>5840</v>
      </c>
      <c r="E1232" s="6">
        <f>IF(SUM(E1223:E1231)&gt;100,"－",SUM(E1223:E1231))</f>
        <v>100.00000000000001</v>
      </c>
      <c r="F1232" s="6">
        <f>IF(SUM(F1223:F1231)&gt;100,"－",SUM(F1223:F1231))</f>
        <v>100</v>
      </c>
      <c r="G1232" s="49">
        <f>SUM(G1223:G1231)</f>
        <v>3880</v>
      </c>
      <c r="H1232" s="6">
        <f>IF(SUM(H1223:H1231)&gt;100,"－",SUM(H1223:H1231))</f>
        <v>100</v>
      </c>
      <c r="I1232" s="6">
        <f>IF(SUM(I1223:I1231)&gt;100,"－",SUM(I1223:I1231))</f>
        <v>100</v>
      </c>
      <c r="J1232" s="49">
        <f>SUM(J1223:J1231)</f>
        <v>1959</v>
      </c>
      <c r="K1232" s="6">
        <f>IF(SUM(K1223:K1231)&gt;100,"－",SUM(K1223:K1231))</f>
        <v>100</v>
      </c>
      <c r="L1232" s="6">
        <f>IF(SUM(L1223:L1231)&gt;100,"－",SUM(L1223:L1231))</f>
        <v>100</v>
      </c>
    </row>
    <row r="1233" spans="1:12" ht="15" customHeight="1">
      <c r="B1233" s="48" t="s">
        <v>347</v>
      </c>
      <c r="C1233" s="32"/>
      <c r="D1233" s="50">
        <v>9.387058552748985E-2</v>
      </c>
      <c r="E1233" s="35"/>
      <c r="F1233" s="35"/>
      <c r="G1233" s="50">
        <v>8.8145217873131052E-2</v>
      </c>
      <c r="H1233" s="35"/>
      <c r="I1233" s="35"/>
      <c r="J1233" s="50">
        <v>0.10591799584664727</v>
      </c>
      <c r="K1233" s="35"/>
      <c r="L1233" s="35"/>
    </row>
    <row r="1234" spans="1:12" ht="13.5" customHeight="1">
      <c r="B1234" s="48" t="s">
        <v>348</v>
      </c>
      <c r="C1234" s="32"/>
      <c r="D1234" s="50">
        <v>10</v>
      </c>
      <c r="E1234" s="35"/>
      <c r="F1234" s="35"/>
      <c r="G1234" s="50">
        <v>6.8181818181818175</v>
      </c>
      <c r="H1234" s="35"/>
      <c r="I1234" s="35"/>
      <c r="J1234" s="50">
        <v>10</v>
      </c>
      <c r="K1234" s="35"/>
      <c r="L1234" s="35"/>
    </row>
    <row r="1235" spans="1:12" ht="15" customHeight="1">
      <c r="B1235" s="91"/>
      <c r="C1235" s="56"/>
      <c r="D1235" s="56"/>
      <c r="E1235" s="56"/>
      <c r="F1235" s="56"/>
      <c r="G1235" s="56"/>
      <c r="H1235" s="57"/>
      <c r="I1235" s="8"/>
      <c r="J1235" s="8"/>
    </row>
    <row r="1236" spans="1:12" ht="12" customHeight="1">
      <c r="A1236" s="108" t="s">
        <v>151</v>
      </c>
      <c r="B1236" s="24"/>
    </row>
    <row r="1237" spans="1:12" ht="22.5" customHeight="1">
      <c r="A1237" s="1" t="s">
        <v>662</v>
      </c>
      <c r="B1237" s="24"/>
      <c r="F1237" s="1"/>
      <c r="J1237" s="7"/>
      <c r="L1237" s="40" t="s">
        <v>469</v>
      </c>
    </row>
    <row r="1238" spans="1:12" ht="12" customHeight="1">
      <c r="B1238" s="41"/>
      <c r="C1238" s="42"/>
      <c r="D1238" s="31"/>
      <c r="E1238" s="103" t="s">
        <v>5</v>
      </c>
      <c r="F1238" s="33"/>
      <c r="G1238" s="31"/>
      <c r="H1238" s="103" t="s">
        <v>62</v>
      </c>
      <c r="I1238" s="33"/>
      <c r="J1238" s="31"/>
      <c r="K1238" s="103" t="s">
        <v>820</v>
      </c>
      <c r="L1238" s="33"/>
    </row>
    <row r="1239" spans="1:12" ht="24.75" customHeight="1">
      <c r="B1239" s="43"/>
      <c r="D1239" s="38" t="s">
        <v>2</v>
      </c>
      <c r="E1239" s="38" t="s">
        <v>3</v>
      </c>
      <c r="F1239" s="38" t="s">
        <v>505</v>
      </c>
      <c r="G1239" s="38" t="s">
        <v>2</v>
      </c>
      <c r="H1239" s="38" t="s">
        <v>3</v>
      </c>
      <c r="I1239" s="38" t="s">
        <v>505</v>
      </c>
      <c r="J1239" s="38" t="s">
        <v>2</v>
      </c>
      <c r="K1239" s="38" t="s">
        <v>3</v>
      </c>
      <c r="L1239" s="38" t="s">
        <v>505</v>
      </c>
    </row>
    <row r="1240" spans="1:12" ht="15" customHeight="1">
      <c r="B1240" s="44"/>
      <c r="C1240" s="45"/>
      <c r="D1240" s="46"/>
      <c r="E1240" s="2">
        <f>E$1114</f>
        <v>5840</v>
      </c>
      <c r="F1240" s="2">
        <f>E1240-D1249</f>
        <v>5207</v>
      </c>
      <c r="G1240" s="46"/>
      <c r="H1240" s="2">
        <f>H$1114</f>
        <v>3880</v>
      </c>
      <c r="I1240" s="2">
        <f>H1240-G1249</f>
        <v>3524</v>
      </c>
      <c r="J1240" s="46"/>
      <c r="K1240" s="2">
        <f>K$1114</f>
        <v>1959</v>
      </c>
      <c r="L1240" s="2">
        <f>K1240-J1249</f>
        <v>1682</v>
      </c>
    </row>
    <row r="1241" spans="1:12" ht="15" customHeight="1">
      <c r="B1241" s="43" t="s">
        <v>778</v>
      </c>
      <c r="D1241" s="19">
        <v>4971</v>
      </c>
      <c r="E1241" s="3">
        <f>D1241/E1240*100</f>
        <v>85.11986301369862</v>
      </c>
      <c r="F1241" s="3">
        <f>D1241/F1240*100</f>
        <v>95.467639715767234</v>
      </c>
      <c r="G1241" s="19">
        <v>3368</v>
      </c>
      <c r="H1241" s="3">
        <f>G1241/H1240*100</f>
        <v>86.80412371134021</v>
      </c>
      <c r="I1241" s="3">
        <f>G1241/I1240*100</f>
        <v>95.573212258796829</v>
      </c>
      <c r="J1241" s="19">
        <v>1602</v>
      </c>
      <c r="K1241" s="3">
        <f>J1241/K1240*100</f>
        <v>81.77641653905053</v>
      </c>
      <c r="L1241" s="3">
        <f>J1241/L1240*100</f>
        <v>95.243757431629021</v>
      </c>
    </row>
    <row r="1242" spans="1:12" ht="15" customHeight="1">
      <c r="B1242" s="43" t="s">
        <v>613</v>
      </c>
      <c r="D1242" s="20">
        <v>73</v>
      </c>
      <c r="E1242" s="4">
        <f>D1242/E1240*100</f>
        <v>1.25</v>
      </c>
      <c r="F1242" s="4">
        <f>D1242/F1240*100</f>
        <v>1.4019589014787786</v>
      </c>
      <c r="G1242" s="20">
        <v>56</v>
      </c>
      <c r="H1242" s="4">
        <f>G1242/H1240*100</f>
        <v>1.4432989690721649</v>
      </c>
      <c r="I1242" s="4">
        <f>G1242/I1240*100</f>
        <v>1.5891032917139614</v>
      </c>
      <c r="J1242" s="20">
        <v>17</v>
      </c>
      <c r="K1242" s="4">
        <f>J1242/K1240*100</f>
        <v>0.86778968861664119</v>
      </c>
      <c r="L1242" s="4">
        <f>J1242/L1240*100</f>
        <v>1.0107015457788349</v>
      </c>
    </row>
    <row r="1243" spans="1:12" ht="15" customHeight="1">
      <c r="B1243" s="43" t="s">
        <v>614</v>
      </c>
      <c r="D1243" s="20">
        <v>89</v>
      </c>
      <c r="E1243" s="4">
        <f>D1243/E1240*100</f>
        <v>1.523972602739726</v>
      </c>
      <c r="F1243" s="4">
        <f>D1243/F1240*100</f>
        <v>1.7092375648165929</v>
      </c>
      <c r="G1243" s="20">
        <v>58</v>
      </c>
      <c r="H1243" s="4">
        <f>G1243/H1240*100</f>
        <v>1.4948453608247423</v>
      </c>
      <c r="I1243" s="4">
        <f>G1243/I1240*100</f>
        <v>1.6458569807037458</v>
      </c>
      <c r="J1243" s="20">
        <v>31</v>
      </c>
      <c r="K1243" s="4">
        <f>J1243/K1240*100</f>
        <v>1.5824400204185809</v>
      </c>
      <c r="L1243" s="4">
        <f>J1243/L1240*100</f>
        <v>1.8430439952437574</v>
      </c>
    </row>
    <row r="1244" spans="1:12" ht="15" customHeight="1">
      <c r="B1244" s="43" t="s">
        <v>259</v>
      </c>
      <c r="D1244" s="20">
        <v>39</v>
      </c>
      <c r="E1244" s="4">
        <f>D1244/E1240*100</f>
        <v>0.6678082191780822</v>
      </c>
      <c r="F1244" s="4">
        <f>D1244/F1240*100</f>
        <v>0.74899174188592277</v>
      </c>
      <c r="G1244" s="20">
        <v>25</v>
      </c>
      <c r="H1244" s="4">
        <f>G1244/H1240*100</f>
        <v>0.64432989690721643</v>
      </c>
      <c r="I1244" s="4">
        <f>G1244/I1240*100</f>
        <v>0.70942111237230421</v>
      </c>
      <c r="J1244" s="20">
        <v>14</v>
      </c>
      <c r="K1244" s="4">
        <f>J1244/K1240*100</f>
        <v>0.71465033180193971</v>
      </c>
      <c r="L1244" s="4">
        <f>J1244/L1240*100</f>
        <v>0.83234244946492275</v>
      </c>
    </row>
    <row r="1245" spans="1:12" ht="15" customHeight="1">
      <c r="B1245" s="43" t="s">
        <v>260</v>
      </c>
      <c r="D1245" s="20">
        <v>13</v>
      </c>
      <c r="E1245" s="4">
        <f>D1245/E1240*100</f>
        <v>0.2226027397260274</v>
      </c>
      <c r="F1245" s="4">
        <f>D1245/F1240*100</f>
        <v>0.24966391396197427</v>
      </c>
      <c r="G1245" s="20">
        <v>8</v>
      </c>
      <c r="H1245" s="4">
        <f>G1245/H1240*100</f>
        <v>0.2061855670103093</v>
      </c>
      <c r="I1245" s="4">
        <f>G1245/I1240*100</f>
        <v>0.22701475595913734</v>
      </c>
      <c r="J1245" s="20">
        <v>5</v>
      </c>
      <c r="K1245" s="4">
        <f>J1245/K1240*100</f>
        <v>0.25523226135783561</v>
      </c>
      <c r="L1245" s="4">
        <f>J1245/L1240*100</f>
        <v>0.29726516052318669</v>
      </c>
    </row>
    <row r="1246" spans="1:12" ht="15" customHeight="1">
      <c r="B1246" s="43" t="s">
        <v>261</v>
      </c>
      <c r="D1246" s="20">
        <v>5</v>
      </c>
      <c r="E1246" s="4">
        <f>D1246/E1240*100</f>
        <v>8.5616438356164379E-2</v>
      </c>
      <c r="F1246" s="4">
        <f>D1246/F1240*100</f>
        <v>9.6024582293067026E-2</v>
      </c>
      <c r="G1246" s="20">
        <v>2</v>
      </c>
      <c r="H1246" s="4">
        <f>G1246/H1240*100</f>
        <v>5.1546391752577324E-2</v>
      </c>
      <c r="I1246" s="4">
        <f>G1246/I1240*100</f>
        <v>5.6753688989784334E-2</v>
      </c>
      <c r="J1246" s="20">
        <v>3</v>
      </c>
      <c r="K1246" s="4">
        <f>J1246/K1240*100</f>
        <v>0.15313935681470139</v>
      </c>
      <c r="L1246" s="4">
        <f>J1246/L1240*100</f>
        <v>0.178359096313912</v>
      </c>
    </row>
    <row r="1247" spans="1:12" ht="15" customHeight="1">
      <c r="B1247" s="43" t="s">
        <v>337</v>
      </c>
      <c r="D1247" s="20">
        <v>16</v>
      </c>
      <c r="E1247" s="4">
        <f>D1247/E1240*100</f>
        <v>0.27397260273972601</v>
      </c>
      <c r="F1247" s="4">
        <f>D1247/F1240*100</f>
        <v>0.30727866333781445</v>
      </c>
      <c r="G1247" s="20">
        <v>7</v>
      </c>
      <c r="H1247" s="4">
        <f>G1247/H1240*100</f>
        <v>0.18041237113402062</v>
      </c>
      <c r="I1247" s="4">
        <f>G1247/I1240*100</f>
        <v>0.19863791146424517</v>
      </c>
      <c r="J1247" s="20">
        <v>9</v>
      </c>
      <c r="K1247" s="4">
        <f>J1247/K1240*100</f>
        <v>0.45941807044410415</v>
      </c>
      <c r="L1247" s="4">
        <f>J1247/L1240*100</f>
        <v>0.53507728894173601</v>
      </c>
    </row>
    <row r="1248" spans="1:12" ht="15" customHeight="1">
      <c r="B1248" s="43" t="s">
        <v>264</v>
      </c>
      <c r="D1248" s="20">
        <v>1</v>
      </c>
      <c r="E1248" s="4">
        <f>D1248/E1240*100</f>
        <v>1.7123287671232876E-2</v>
      </c>
      <c r="F1248" s="4">
        <f>D1248/F1240*100</f>
        <v>1.9204916458613403E-2</v>
      </c>
      <c r="G1248" s="20">
        <v>0</v>
      </c>
      <c r="H1248" s="4">
        <f>G1248/H1240*100</f>
        <v>0</v>
      </c>
      <c r="I1248" s="4">
        <f>G1248/I1240*100</f>
        <v>0</v>
      </c>
      <c r="J1248" s="20">
        <v>1</v>
      </c>
      <c r="K1248" s="4">
        <f>J1248/K1240*100</f>
        <v>5.1046452271567129E-2</v>
      </c>
      <c r="L1248" s="4">
        <f>J1248/L1240*100</f>
        <v>5.9453032104637329E-2</v>
      </c>
    </row>
    <row r="1249" spans="1:12" ht="15" customHeight="1">
      <c r="B1249" s="44" t="s">
        <v>484</v>
      </c>
      <c r="C1249" s="45"/>
      <c r="D1249" s="21">
        <v>633</v>
      </c>
      <c r="E1249" s="5">
        <f>D1249/E1240*100</f>
        <v>10.839041095890412</v>
      </c>
      <c r="F1249" s="47" t="s">
        <v>819</v>
      </c>
      <c r="G1249" s="21">
        <v>356</v>
      </c>
      <c r="H1249" s="5">
        <f>G1249/H1240*100</f>
        <v>9.1752577319587623</v>
      </c>
      <c r="I1249" s="47" t="s">
        <v>819</v>
      </c>
      <c r="J1249" s="21">
        <v>277</v>
      </c>
      <c r="K1249" s="5">
        <f>J1249/K1240*100</f>
        <v>14.139867279224095</v>
      </c>
      <c r="L1249" s="47" t="s">
        <v>819</v>
      </c>
    </row>
    <row r="1250" spans="1:12" ht="15" customHeight="1">
      <c r="B1250" s="48" t="s">
        <v>1</v>
      </c>
      <c r="C1250" s="32"/>
      <c r="D1250" s="49">
        <f>SUM(D1241:D1249)</f>
        <v>5840</v>
      </c>
      <c r="E1250" s="6">
        <f>IF(SUM(E1241:E1249)&gt;100,"－",SUM(E1241:E1249))</f>
        <v>100.00000000000001</v>
      </c>
      <c r="F1250" s="6">
        <f>IF(SUM(F1241:F1249)&gt;100,"－",SUM(F1241:F1249))</f>
        <v>99.999999999999986</v>
      </c>
      <c r="G1250" s="49">
        <f>SUM(G1241:G1249)</f>
        <v>3880</v>
      </c>
      <c r="H1250" s="6">
        <f>IF(SUM(H1241:H1249)&gt;100,"－",SUM(H1241:H1249))</f>
        <v>100.00000000000001</v>
      </c>
      <c r="I1250" s="6">
        <f>IF(SUM(I1241:I1249)&gt;100,"－",SUM(I1241:I1249))</f>
        <v>100.00000000000001</v>
      </c>
      <c r="J1250" s="49">
        <f>SUM(J1241:J1249)</f>
        <v>1959</v>
      </c>
      <c r="K1250" s="6">
        <f>IF(SUM(K1241:K1249)&gt;100,"－",SUM(K1241:K1249))</f>
        <v>99.999999999999986</v>
      </c>
      <c r="L1250" s="6">
        <f>IF(SUM(L1241:L1249)&gt;100,"－",SUM(L1241:L1249))</f>
        <v>100</v>
      </c>
    </row>
    <row r="1251" spans="1:12" ht="15" customHeight="1">
      <c r="B1251" s="48" t="s">
        <v>347</v>
      </c>
      <c r="C1251" s="32"/>
      <c r="D1251" s="50">
        <v>8.9494480179453037E-2</v>
      </c>
      <c r="E1251" s="35"/>
      <c r="F1251" s="35"/>
      <c r="G1251" s="50">
        <v>7.3875458431936769E-2</v>
      </c>
      <c r="H1251" s="35"/>
      <c r="I1251" s="35"/>
      <c r="J1251" s="50">
        <v>0.12227148797875526</v>
      </c>
      <c r="K1251" s="35"/>
      <c r="L1251" s="35"/>
    </row>
    <row r="1252" spans="1:12" ht="13.5" customHeight="1">
      <c r="B1252" s="48" t="s">
        <v>348</v>
      </c>
      <c r="C1252" s="32"/>
      <c r="D1252" s="50">
        <v>25</v>
      </c>
      <c r="E1252" s="35"/>
      <c r="F1252" s="35"/>
      <c r="G1252" s="50">
        <v>7.1428571428571423</v>
      </c>
      <c r="H1252" s="35"/>
      <c r="I1252" s="35"/>
      <c r="J1252" s="50">
        <v>25</v>
      </c>
      <c r="K1252" s="35"/>
      <c r="L1252" s="35"/>
    </row>
    <row r="1253" spans="1:12" ht="15" customHeight="1">
      <c r="B1253" s="91"/>
      <c r="C1253" s="56"/>
      <c r="D1253" s="56"/>
      <c r="E1253" s="56"/>
      <c r="F1253" s="56"/>
      <c r="G1253" s="56"/>
      <c r="H1253" s="57"/>
      <c r="I1253" s="8"/>
      <c r="J1253" s="8"/>
    </row>
    <row r="1254" spans="1:12" ht="12" customHeight="1">
      <c r="A1254" s="108" t="s">
        <v>151</v>
      </c>
      <c r="B1254" s="24"/>
    </row>
    <row r="1255" spans="1:12" ht="22.5" customHeight="1">
      <c r="A1255" s="1" t="s">
        <v>663</v>
      </c>
      <c r="B1255" s="24"/>
      <c r="F1255" s="1"/>
      <c r="J1255" s="7"/>
      <c r="L1255" s="40" t="s">
        <v>469</v>
      </c>
    </row>
    <row r="1256" spans="1:12" ht="12" customHeight="1">
      <c r="B1256" s="41"/>
      <c r="C1256" s="42"/>
      <c r="D1256" s="31"/>
      <c r="E1256" s="103" t="s">
        <v>5</v>
      </c>
      <c r="F1256" s="33"/>
      <c r="G1256" s="31"/>
      <c r="H1256" s="103" t="s">
        <v>62</v>
      </c>
      <c r="I1256" s="33"/>
      <c r="J1256" s="31"/>
      <c r="K1256" s="103" t="s">
        <v>820</v>
      </c>
      <c r="L1256" s="33"/>
    </row>
    <row r="1257" spans="1:12" ht="25.5" customHeight="1">
      <c r="B1257" s="43"/>
      <c r="D1257" s="38" t="s">
        <v>2</v>
      </c>
      <c r="E1257" s="38" t="s">
        <v>3</v>
      </c>
      <c r="F1257" s="38" t="s">
        <v>505</v>
      </c>
      <c r="G1257" s="38" t="s">
        <v>2</v>
      </c>
      <c r="H1257" s="38" t="s">
        <v>3</v>
      </c>
      <c r="I1257" s="38" t="s">
        <v>505</v>
      </c>
      <c r="J1257" s="38" t="s">
        <v>2</v>
      </c>
      <c r="K1257" s="38" t="s">
        <v>3</v>
      </c>
      <c r="L1257" s="38" t="s">
        <v>505</v>
      </c>
    </row>
    <row r="1258" spans="1:12" ht="15" customHeight="1">
      <c r="B1258" s="44"/>
      <c r="C1258" s="45"/>
      <c r="D1258" s="46"/>
      <c r="E1258" s="2">
        <f>E$1114</f>
        <v>5840</v>
      </c>
      <c r="F1258" s="2">
        <f>E1258-D1267</f>
        <v>5203</v>
      </c>
      <c r="G1258" s="46"/>
      <c r="H1258" s="2">
        <f>H$1114</f>
        <v>3880</v>
      </c>
      <c r="I1258" s="2">
        <f>H1258-G1267</f>
        <v>3525</v>
      </c>
      <c r="J1258" s="46"/>
      <c r="K1258" s="2">
        <f>K$1114</f>
        <v>1959</v>
      </c>
      <c r="L1258" s="2">
        <f>K1258-J1267</f>
        <v>1677</v>
      </c>
    </row>
    <row r="1259" spans="1:12" ht="15" customHeight="1">
      <c r="B1259" s="43" t="s">
        <v>778</v>
      </c>
      <c r="D1259" s="19">
        <v>4078</v>
      </c>
      <c r="E1259" s="3">
        <f>D1259/E1258*100</f>
        <v>69.828767123287676</v>
      </c>
      <c r="F1259" s="3">
        <f>D1259/F1258*100</f>
        <v>78.377858927541794</v>
      </c>
      <c r="G1259" s="19">
        <v>2788</v>
      </c>
      <c r="H1259" s="3">
        <f>G1259/H1258*100</f>
        <v>71.855670103092777</v>
      </c>
      <c r="I1259" s="3">
        <f>G1259/I1258*100</f>
        <v>79.092198581560282</v>
      </c>
      <c r="J1259" s="19">
        <v>1290</v>
      </c>
      <c r="K1259" s="3">
        <f>J1259/K1258*100</f>
        <v>65.849923430321581</v>
      </c>
      <c r="L1259" s="3">
        <f>J1259/L1258*100</f>
        <v>76.923076923076934</v>
      </c>
    </row>
    <row r="1260" spans="1:12" ht="15" customHeight="1">
      <c r="B1260" s="43" t="s">
        <v>613</v>
      </c>
      <c r="D1260" s="20">
        <v>256</v>
      </c>
      <c r="E1260" s="4">
        <f>D1260/E1258*100</f>
        <v>4.3835616438356162</v>
      </c>
      <c r="F1260" s="4">
        <f>D1260/F1258*100</f>
        <v>4.9202383240438206</v>
      </c>
      <c r="G1260" s="20">
        <v>203</v>
      </c>
      <c r="H1260" s="4">
        <f>G1260/H1258*100</f>
        <v>5.231958762886598</v>
      </c>
      <c r="I1260" s="4">
        <f>G1260/I1258*100</f>
        <v>5.7588652482269502</v>
      </c>
      <c r="J1260" s="20">
        <v>52</v>
      </c>
      <c r="K1260" s="4">
        <f>J1260/K1258*100</f>
        <v>2.6544155181214903</v>
      </c>
      <c r="L1260" s="4">
        <f>J1260/L1258*100</f>
        <v>3.1007751937984498</v>
      </c>
    </row>
    <row r="1261" spans="1:12" ht="15" customHeight="1">
      <c r="B1261" s="43" t="s">
        <v>614</v>
      </c>
      <c r="D1261" s="20">
        <v>413</v>
      </c>
      <c r="E1261" s="4">
        <f>D1261/E1258*100</f>
        <v>7.0719178082191778</v>
      </c>
      <c r="F1261" s="4">
        <f>D1261/F1258*100</f>
        <v>7.9377282337113204</v>
      </c>
      <c r="G1261" s="20">
        <v>270</v>
      </c>
      <c r="H1261" s="4">
        <f>G1261/H1258*100</f>
        <v>6.9587628865979383</v>
      </c>
      <c r="I1261" s="4">
        <f>G1261/I1258*100</f>
        <v>7.6595744680851059</v>
      </c>
      <c r="J1261" s="20">
        <v>143</v>
      </c>
      <c r="K1261" s="4">
        <f>J1261/K1258*100</f>
        <v>7.2996426748340992</v>
      </c>
      <c r="L1261" s="4">
        <f>J1261/L1258*100</f>
        <v>8.5271317829457356</v>
      </c>
    </row>
    <row r="1262" spans="1:12" ht="15" customHeight="1">
      <c r="B1262" s="43" t="s">
        <v>259</v>
      </c>
      <c r="D1262" s="20">
        <v>199</v>
      </c>
      <c r="E1262" s="4">
        <f>D1262/E1258*100</f>
        <v>3.4075342465753424</v>
      </c>
      <c r="F1262" s="4">
        <f>D1262/F1258*100</f>
        <v>3.8247165097059388</v>
      </c>
      <c r="G1262" s="20">
        <v>119</v>
      </c>
      <c r="H1262" s="4">
        <f>G1262/H1258*100</f>
        <v>3.0670103092783503</v>
      </c>
      <c r="I1262" s="4">
        <f>G1262/I1258*100</f>
        <v>3.375886524822695</v>
      </c>
      <c r="J1262" s="20">
        <v>80</v>
      </c>
      <c r="K1262" s="4">
        <f>J1262/K1258*100</f>
        <v>4.0837161817253698</v>
      </c>
      <c r="L1262" s="4">
        <f>J1262/L1258*100</f>
        <v>4.7704233750745377</v>
      </c>
    </row>
    <row r="1263" spans="1:12" ht="15" customHeight="1">
      <c r="B1263" s="43" t="s">
        <v>260</v>
      </c>
      <c r="D1263" s="20">
        <v>83</v>
      </c>
      <c r="E1263" s="4">
        <f>D1263/E1258*100</f>
        <v>1.4212328767123288</v>
      </c>
      <c r="F1263" s="4">
        <f>D1263/F1258*100</f>
        <v>1.5952335191235825</v>
      </c>
      <c r="G1263" s="20">
        <v>45</v>
      </c>
      <c r="H1263" s="4">
        <f>G1263/H1258*100</f>
        <v>1.1597938144329898</v>
      </c>
      <c r="I1263" s="4">
        <f>G1263/I1258*100</f>
        <v>1.2765957446808509</v>
      </c>
      <c r="J1263" s="20">
        <v>38</v>
      </c>
      <c r="K1263" s="4">
        <f>J1263/K1258*100</f>
        <v>1.9397651863195506</v>
      </c>
      <c r="L1263" s="4">
        <f>J1263/L1258*100</f>
        <v>2.2659511031604058</v>
      </c>
    </row>
    <row r="1264" spans="1:12" ht="15" customHeight="1">
      <c r="B1264" s="43" t="s">
        <v>261</v>
      </c>
      <c r="D1264" s="20">
        <v>40</v>
      </c>
      <c r="E1264" s="4">
        <f>D1264/E1258*100</f>
        <v>0.68493150684931503</v>
      </c>
      <c r="F1264" s="4">
        <f>D1264/F1258*100</f>
        <v>0.76878723813184702</v>
      </c>
      <c r="G1264" s="20">
        <v>22</v>
      </c>
      <c r="H1264" s="4">
        <f>G1264/H1258*100</f>
        <v>0.5670103092783505</v>
      </c>
      <c r="I1264" s="4">
        <f>G1264/I1258*100</f>
        <v>0.62411347517730498</v>
      </c>
      <c r="J1264" s="20">
        <v>18</v>
      </c>
      <c r="K1264" s="4">
        <f>J1264/K1258*100</f>
        <v>0.91883614088820831</v>
      </c>
      <c r="L1264" s="4">
        <f>J1264/L1258*100</f>
        <v>1.0733452593917709</v>
      </c>
    </row>
    <row r="1265" spans="1:12" ht="15" customHeight="1">
      <c r="B1265" s="43" t="s">
        <v>337</v>
      </c>
      <c r="D1265" s="20">
        <v>99</v>
      </c>
      <c r="E1265" s="4">
        <f>D1265/E1258*100</f>
        <v>1.6952054794520548</v>
      </c>
      <c r="F1265" s="4">
        <f>D1265/F1258*100</f>
        <v>1.9027484143763214</v>
      </c>
      <c r="G1265" s="20">
        <v>62</v>
      </c>
      <c r="H1265" s="4">
        <f>G1265/H1258*100</f>
        <v>1.5979381443298968</v>
      </c>
      <c r="I1265" s="4">
        <f>G1265/I1258*100</f>
        <v>1.7588652482269502</v>
      </c>
      <c r="J1265" s="20">
        <v>37</v>
      </c>
      <c r="K1265" s="4">
        <f>J1265/K1258*100</f>
        <v>1.8887187340479834</v>
      </c>
      <c r="L1265" s="4">
        <f>J1265/L1258*100</f>
        <v>2.2063208109719739</v>
      </c>
    </row>
    <row r="1266" spans="1:12" ht="15" customHeight="1">
      <c r="B1266" s="43" t="s">
        <v>264</v>
      </c>
      <c r="D1266" s="20">
        <v>35</v>
      </c>
      <c r="E1266" s="4">
        <f>D1266/E1258*100</f>
        <v>0.59931506849315064</v>
      </c>
      <c r="F1266" s="4">
        <f>D1266/F1258*100</f>
        <v>0.67268883336536611</v>
      </c>
      <c r="G1266" s="20">
        <v>16</v>
      </c>
      <c r="H1266" s="4">
        <f>G1266/H1258*100</f>
        <v>0.41237113402061859</v>
      </c>
      <c r="I1266" s="4">
        <f>G1266/I1258*100</f>
        <v>0.45390070921985815</v>
      </c>
      <c r="J1266" s="20">
        <v>19</v>
      </c>
      <c r="K1266" s="4">
        <f>J1266/K1258*100</f>
        <v>0.96988259315977532</v>
      </c>
      <c r="L1266" s="4">
        <f>J1266/L1258*100</f>
        <v>1.1329755515802029</v>
      </c>
    </row>
    <row r="1267" spans="1:12" ht="15" customHeight="1">
      <c r="B1267" s="44" t="s">
        <v>484</v>
      </c>
      <c r="C1267" s="45"/>
      <c r="D1267" s="21">
        <v>637</v>
      </c>
      <c r="E1267" s="5">
        <f>D1267/E1258*100</f>
        <v>10.907534246575343</v>
      </c>
      <c r="F1267" s="47" t="s">
        <v>819</v>
      </c>
      <c r="G1267" s="21">
        <v>355</v>
      </c>
      <c r="H1267" s="5">
        <f>G1267/H1258*100</f>
        <v>9.1494845360824737</v>
      </c>
      <c r="I1267" s="47" t="s">
        <v>819</v>
      </c>
      <c r="J1267" s="21">
        <v>282</v>
      </c>
      <c r="K1267" s="5">
        <f>J1267/K1258*100</f>
        <v>14.39509954058193</v>
      </c>
      <c r="L1267" s="47" t="s">
        <v>819</v>
      </c>
    </row>
    <row r="1268" spans="1:12" ht="15" customHeight="1">
      <c r="B1268" s="48" t="s">
        <v>1</v>
      </c>
      <c r="C1268" s="32"/>
      <c r="D1268" s="49">
        <f>SUM(D1259:D1267)</f>
        <v>5840</v>
      </c>
      <c r="E1268" s="6">
        <f>IF(SUM(E1259:E1267)&gt;100,"－",SUM(E1259:E1267))</f>
        <v>100</v>
      </c>
      <c r="F1268" s="6">
        <f>IF(SUM(F1259:F1267)&gt;100,"－",SUM(F1259:F1267))</f>
        <v>100</v>
      </c>
      <c r="G1268" s="49">
        <f>SUM(G1259:G1267)</f>
        <v>3880</v>
      </c>
      <c r="H1268" s="6">
        <f>IF(SUM(H1259:H1267)&gt;100,"－",SUM(H1259:H1267))</f>
        <v>99.999999999999972</v>
      </c>
      <c r="I1268" s="6">
        <f>IF(SUM(I1259:I1267)&gt;100,"－",SUM(I1259:I1267))</f>
        <v>100</v>
      </c>
      <c r="J1268" s="49">
        <f>SUM(J1259:J1267)</f>
        <v>1959</v>
      </c>
      <c r="K1268" s="6">
        <f>IF(SUM(K1259:K1267)&gt;100,"－",SUM(K1259:K1267))</f>
        <v>99.999999999999986</v>
      </c>
      <c r="L1268" s="6">
        <f>IF(SUM(L1259:L1267)&gt;100,"－",SUM(L1259:L1267))</f>
        <v>100.00000000000001</v>
      </c>
    </row>
    <row r="1269" spans="1:12" ht="15" customHeight="1">
      <c r="B1269" s="48" t="s">
        <v>347</v>
      </c>
      <c r="C1269" s="32"/>
      <c r="D1269" s="50">
        <v>0.54621726868190812</v>
      </c>
      <c r="E1269" s="35"/>
      <c r="F1269" s="35"/>
      <c r="G1269" s="50">
        <v>0.47247607539104997</v>
      </c>
      <c r="H1269" s="35"/>
      <c r="I1269" s="35"/>
      <c r="J1269" s="50">
        <v>0.70120578496143837</v>
      </c>
      <c r="K1269" s="35"/>
      <c r="L1269" s="35"/>
    </row>
    <row r="1270" spans="1:12" ht="13.5" customHeight="1">
      <c r="B1270" s="48" t="s">
        <v>348</v>
      </c>
      <c r="C1270" s="32"/>
      <c r="D1270" s="50">
        <v>38.461538461538467</v>
      </c>
      <c r="E1270" s="35"/>
      <c r="F1270" s="35"/>
      <c r="G1270" s="50">
        <v>28.125</v>
      </c>
      <c r="H1270" s="35"/>
      <c r="I1270" s="35"/>
      <c r="J1270" s="50">
        <v>38.461538461538467</v>
      </c>
      <c r="K1270" s="35"/>
      <c r="L1270" s="35"/>
    </row>
    <row r="1271" spans="1:12" ht="15" customHeight="1">
      <c r="B1271" s="91"/>
      <c r="C1271" s="56"/>
      <c r="D1271" s="56"/>
      <c r="E1271" s="56"/>
      <c r="F1271" s="56"/>
      <c r="G1271" s="56"/>
      <c r="H1271" s="57"/>
      <c r="I1271" s="8"/>
      <c r="J1271" s="8"/>
    </row>
    <row r="1272" spans="1:12" ht="12" customHeight="1">
      <c r="A1272" s="108" t="s">
        <v>151</v>
      </c>
      <c r="B1272" s="24"/>
    </row>
    <row r="1273" spans="1:12" ht="22.5" customHeight="1">
      <c r="A1273" s="1" t="s">
        <v>664</v>
      </c>
      <c r="B1273" s="24"/>
      <c r="F1273" s="1"/>
      <c r="J1273" s="7"/>
      <c r="L1273" s="40" t="s">
        <v>469</v>
      </c>
    </row>
    <row r="1274" spans="1:12" ht="12" customHeight="1">
      <c r="B1274" s="41"/>
      <c r="C1274" s="42"/>
      <c r="D1274" s="31"/>
      <c r="E1274" s="103" t="s">
        <v>5</v>
      </c>
      <c r="F1274" s="33"/>
      <c r="G1274" s="31"/>
      <c r="H1274" s="103" t="s">
        <v>62</v>
      </c>
      <c r="I1274" s="33"/>
      <c r="J1274" s="31"/>
      <c r="K1274" s="103" t="s">
        <v>820</v>
      </c>
      <c r="L1274" s="33"/>
    </row>
    <row r="1275" spans="1:12" ht="25.5" customHeight="1">
      <c r="B1275" s="43"/>
      <c r="D1275" s="38" t="s">
        <v>2</v>
      </c>
      <c r="E1275" s="38" t="s">
        <v>3</v>
      </c>
      <c r="F1275" s="38" t="s">
        <v>505</v>
      </c>
      <c r="G1275" s="38" t="s">
        <v>2</v>
      </c>
      <c r="H1275" s="38" t="s">
        <v>3</v>
      </c>
      <c r="I1275" s="38" t="s">
        <v>505</v>
      </c>
      <c r="J1275" s="38" t="s">
        <v>2</v>
      </c>
      <c r="K1275" s="38" t="s">
        <v>3</v>
      </c>
      <c r="L1275" s="38" t="s">
        <v>505</v>
      </c>
    </row>
    <row r="1276" spans="1:12" ht="15" customHeight="1">
      <c r="B1276" s="44"/>
      <c r="C1276" s="45"/>
      <c r="D1276" s="46"/>
      <c r="E1276" s="2">
        <f>E$1114</f>
        <v>5840</v>
      </c>
      <c r="F1276" s="2">
        <f>E1276-D1285</f>
        <v>5177</v>
      </c>
      <c r="G1276" s="46"/>
      <c r="H1276" s="2">
        <f>H$1114</f>
        <v>3880</v>
      </c>
      <c r="I1276" s="2">
        <f>H1276-G1285</f>
        <v>3520</v>
      </c>
      <c r="J1276" s="46"/>
      <c r="K1276" s="2">
        <f>K$1114</f>
        <v>1959</v>
      </c>
      <c r="L1276" s="2">
        <f>K1276-J1285</f>
        <v>1656</v>
      </c>
    </row>
    <row r="1277" spans="1:12" ht="15" customHeight="1">
      <c r="B1277" s="43" t="s">
        <v>778</v>
      </c>
      <c r="D1277" s="19">
        <v>1629</v>
      </c>
      <c r="E1277" s="3">
        <f>D1277/E1276*100</f>
        <v>27.893835616438356</v>
      </c>
      <c r="F1277" s="3">
        <f>D1277/F1276*100</f>
        <v>31.466100057948619</v>
      </c>
      <c r="G1277" s="19">
        <v>1070</v>
      </c>
      <c r="H1277" s="3">
        <f>G1277/H1276*100</f>
        <v>27.577319587628867</v>
      </c>
      <c r="I1277" s="3">
        <f>G1277/I1276*100</f>
        <v>30.39772727272727</v>
      </c>
      <c r="J1277" s="19">
        <v>559</v>
      </c>
      <c r="K1277" s="3">
        <f>J1277/K1276*100</f>
        <v>28.534966819806023</v>
      </c>
      <c r="L1277" s="3">
        <f>J1277/L1276*100</f>
        <v>33.756038647342997</v>
      </c>
    </row>
    <row r="1278" spans="1:12" ht="15" customHeight="1">
      <c r="B1278" s="43" t="s">
        <v>613</v>
      </c>
      <c r="D1278" s="20">
        <v>274</v>
      </c>
      <c r="E1278" s="4">
        <f>D1278/E1276*100</f>
        <v>4.6917808219178081</v>
      </c>
      <c r="F1278" s="4">
        <f>D1278/F1276*100</f>
        <v>5.2926405254008113</v>
      </c>
      <c r="G1278" s="20">
        <v>230</v>
      </c>
      <c r="H1278" s="4">
        <f>G1278/H1276*100</f>
        <v>5.9278350515463911</v>
      </c>
      <c r="I1278" s="4">
        <f>G1278/I1276*100</f>
        <v>6.5340909090909092</v>
      </c>
      <c r="J1278" s="20">
        <v>44</v>
      </c>
      <c r="K1278" s="4">
        <f>J1278/K1276*100</f>
        <v>2.2460438999489534</v>
      </c>
      <c r="L1278" s="4">
        <f>J1278/L1276*100</f>
        <v>2.6570048309178742</v>
      </c>
    </row>
    <row r="1279" spans="1:12" ht="15" customHeight="1">
      <c r="B1279" s="43" t="s">
        <v>614</v>
      </c>
      <c r="D1279" s="20">
        <v>645</v>
      </c>
      <c r="E1279" s="4">
        <f>D1279/E1276*100</f>
        <v>11.044520547945206</v>
      </c>
      <c r="F1279" s="4">
        <f>D1279/F1276*100</f>
        <v>12.458953061618699</v>
      </c>
      <c r="G1279" s="20">
        <v>471</v>
      </c>
      <c r="H1279" s="4">
        <f>G1279/H1276*100</f>
        <v>12.139175257731958</v>
      </c>
      <c r="I1279" s="4">
        <f>G1279/I1276*100</f>
        <v>13.38068181818182</v>
      </c>
      <c r="J1279" s="20">
        <v>174</v>
      </c>
      <c r="K1279" s="4">
        <f>J1279/K1276*100</f>
        <v>8.8820826952526808</v>
      </c>
      <c r="L1279" s="4">
        <f>J1279/L1276*100</f>
        <v>10.507246376811594</v>
      </c>
    </row>
    <row r="1280" spans="1:12" ht="15" customHeight="1">
      <c r="B1280" s="43" t="s">
        <v>259</v>
      </c>
      <c r="D1280" s="20">
        <v>618</v>
      </c>
      <c r="E1280" s="4">
        <f>D1280/E1276*100</f>
        <v>10.582191780821917</v>
      </c>
      <c r="F1280" s="4">
        <f>D1280/F1276*100</f>
        <v>11.93741549159745</v>
      </c>
      <c r="G1280" s="20">
        <v>434</v>
      </c>
      <c r="H1280" s="4">
        <f>G1280/H1276*100</f>
        <v>11.185567010309279</v>
      </c>
      <c r="I1280" s="4">
        <f>G1280/I1276*100</f>
        <v>12.329545454545453</v>
      </c>
      <c r="J1280" s="20">
        <v>184</v>
      </c>
      <c r="K1280" s="4">
        <f>J1280/K1276*100</f>
        <v>9.3925472179683513</v>
      </c>
      <c r="L1280" s="4">
        <f>J1280/L1276*100</f>
        <v>11.111111111111111</v>
      </c>
    </row>
    <row r="1281" spans="1:12" ht="15" customHeight="1">
      <c r="B1281" s="43" t="s">
        <v>260</v>
      </c>
      <c r="D1281" s="20">
        <v>503</v>
      </c>
      <c r="E1281" s="4">
        <f>D1281/E1276*100</f>
        <v>8.6130136986301373</v>
      </c>
      <c r="F1281" s="4">
        <f>D1281/F1276*100</f>
        <v>9.7160517674328766</v>
      </c>
      <c r="G1281" s="20">
        <v>353</v>
      </c>
      <c r="H1281" s="4">
        <f>G1281/H1276*100</f>
        <v>9.0979381443298966</v>
      </c>
      <c r="I1281" s="4">
        <f>G1281/I1276*100</f>
        <v>10.02840909090909</v>
      </c>
      <c r="J1281" s="20">
        <v>149</v>
      </c>
      <c r="K1281" s="4">
        <f>J1281/K1276*100</f>
        <v>7.6059213884635017</v>
      </c>
      <c r="L1281" s="4">
        <f>J1281/L1276*100</f>
        <v>8.9975845410628015</v>
      </c>
    </row>
    <row r="1282" spans="1:12" ht="15" customHeight="1">
      <c r="B1282" s="43" t="s">
        <v>261</v>
      </c>
      <c r="D1282" s="20">
        <v>306</v>
      </c>
      <c r="E1282" s="4">
        <f>D1282/E1276*100</f>
        <v>5.2397260273972606</v>
      </c>
      <c r="F1282" s="4">
        <f>D1282/F1276*100</f>
        <v>5.9107591269074753</v>
      </c>
      <c r="G1282" s="20">
        <v>208</v>
      </c>
      <c r="H1282" s="4">
        <f>G1282/H1276*100</f>
        <v>5.3608247422680408</v>
      </c>
      <c r="I1282" s="4">
        <f>G1282/I1276*100</f>
        <v>5.9090909090909092</v>
      </c>
      <c r="J1282" s="20">
        <v>98</v>
      </c>
      <c r="K1282" s="4">
        <f>J1282/K1276*100</f>
        <v>5.0025523226135782</v>
      </c>
      <c r="L1282" s="4">
        <f>J1282/L1276*100</f>
        <v>5.9178743961352653</v>
      </c>
    </row>
    <row r="1283" spans="1:12" ht="15" customHeight="1">
      <c r="B1283" s="43" t="s">
        <v>337</v>
      </c>
      <c r="D1283" s="20">
        <v>903</v>
      </c>
      <c r="E1283" s="4">
        <f>D1283/E1276*100</f>
        <v>15.462328767123287</v>
      </c>
      <c r="F1283" s="4">
        <f>D1283/F1276*100</f>
        <v>17.442534286266177</v>
      </c>
      <c r="G1283" s="20">
        <v>579</v>
      </c>
      <c r="H1283" s="4">
        <f>G1283/H1276*100</f>
        <v>14.922680412371134</v>
      </c>
      <c r="I1283" s="4">
        <f>G1283/I1276*100</f>
        <v>16.448863636363637</v>
      </c>
      <c r="J1283" s="20">
        <v>324</v>
      </c>
      <c r="K1283" s="4">
        <f>J1283/K1276*100</f>
        <v>16.539050535987748</v>
      </c>
      <c r="L1283" s="4">
        <f>J1283/L1276*100</f>
        <v>19.565217391304348</v>
      </c>
    </row>
    <row r="1284" spans="1:12" ht="15" customHeight="1">
      <c r="B1284" s="43" t="s">
        <v>264</v>
      </c>
      <c r="D1284" s="20">
        <v>299</v>
      </c>
      <c r="E1284" s="4">
        <f>D1284/E1276*100</f>
        <v>5.1198630136986303</v>
      </c>
      <c r="F1284" s="4">
        <f>D1284/F1276*100</f>
        <v>5.775545682827893</v>
      </c>
      <c r="G1284" s="20">
        <v>175</v>
      </c>
      <c r="H1284" s="4">
        <f>G1284/H1276*100</f>
        <v>4.5103092783505154</v>
      </c>
      <c r="I1284" s="4">
        <f>G1284/I1276*100</f>
        <v>4.9715909090909092</v>
      </c>
      <c r="J1284" s="20">
        <v>124</v>
      </c>
      <c r="K1284" s="4">
        <f>J1284/K1276*100</f>
        <v>6.3297600816743236</v>
      </c>
      <c r="L1284" s="4">
        <f>J1284/L1276*100</f>
        <v>7.4879227053140092</v>
      </c>
    </row>
    <row r="1285" spans="1:12" ht="15" customHeight="1">
      <c r="B1285" s="44" t="s">
        <v>484</v>
      </c>
      <c r="C1285" s="45"/>
      <c r="D1285" s="21">
        <v>663</v>
      </c>
      <c r="E1285" s="5">
        <f>D1285/E1276*100</f>
        <v>11.352739726027398</v>
      </c>
      <c r="F1285" s="47" t="s">
        <v>819</v>
      </c>
      <c r="G1285" s="21">
        <v>360</v>
      </c>
      <c r="H1285" s="5">
        <f>G1285/H1276*100</f>
        <v>9.2783505154639183</v>
      </c>
      <c r="I1285" s="47" t="s">
        <v>819</v>
      </c>
      <c r="J1285" s="21">
        <v>303</v>
      </c>
      <c r="K1285" s="5">
        <f>J1285/K1276*100</f>
        <v>15.46707503828484</v>
      </c>
      <c r="L1285" s="47" t="s">
        <v>819</v>
      </c>
    </row>
    <row r="1286" spans="1:12" ht="15" customHeight="1">
      <c r="B1286" s="48" t="s">
        <v>1</v>
      </c>
      <c r="C1286" s="32"/>
      <c r="D1286" s="49">
        <f>SUM(D1277:D1285)</f>
        <v>5840</v>
      </c>
      <c r="E1286" s="6">
        <f>IF(SUM(E1277:E1285)&gt;100,"－",SUM(E1277:E1285))</f>
        <v>99.999999999999986</v>
      </c>
      <c r="F1286" s="6">
        <f>IF(SUM(F1277:F1285)&gt;100,"－",SUM(F1277:F1285))</f>
        <v>100.00000000000001</v>
      </c>
      <c r="G1286" s="49">
        <f>SUM(G1277:G1285)</f>
        <v>3880</v>
      </c>
      <c r="H1286" s="6">
        <f>IF(SUM(H1277:H1285)&gt;100,"－",SUM(H1277:H1285))</f>
        <v>100</v>
      </c>
      <c r="I1286" s="6">
        <f>IF(SUM(I1277:I1285)&gt;100,"－",SUM(I1277:I1285))</f>
        <v>100</v>
      </c>
      <c r="J1286" s="49">
        <f>SUM(J1277:J1285)</f>
        <v>1959</v>
      </c>
      <c r="K1286" s="6">
        <f>IF(SUM(K1277:K1285)&gt;100,"－",SUM(K1277:K1285))</f>
        <v>100</v>
      </c>
      <c r="L1286" s="6">
        <f>IF(SUM(L1277:L1285)&gt;100,"－",SUM(L1277:L1285))</f>
        <v>100</v>
      </c>
    </row>
    <row r="1287" spans="1:12" ht="15" customHeight="1">
      <c r="B1287" s="48" t="s">
        <v>347</v>
      </c>
      <c r="C1287" s="32"/>
      <c r="D1287" s="50">
        <v>3.0585671838567823</v>
      </c>
      <c r="E1287" s="35"/>
      <c r="F1287" s="35"/>
      <c r="G1287" s="50">
        <v>2.9213294500050857</v>
      </c>
      <c r="H1287" s="35"/>
      <c r="I1287" s="35"/>
      <c r="J1287" s="50">
        <v>3.3500685724031203</v>
      </c>
      <c r="K1287" s="35"/>
      <c r="L1287" s="35"/>
    </row>
    <row r="1288" spans="1:12" ht="12.75" customHeight="1">
      <c r="B1288" s="48" t="s">
        <v>348</v>
      </c>
      <c r="C1288" s="32"/>
      <c r="D1288" s="50">
        <v>38.235294117647058</v>
      </c>
      <c r="E1288" s="35"/>
      <c r="F1288" s="35"/>
      <c r="G1288" s="50">
        <v>38.235294117647058</v>
      </c>
      <c r="H1288" s="35"/>
      <c r="I1288" s="35"/>
      <c r="J1288" s="50">
        <v>34.848484848484851</v>
      </c>
      <c r="K1288" s="35"/>
      <c r="L1288" s="35"/>
    </row>
    <row r="1289" spans="1:12" ht="12.75" customHeight="1">
      <c r="B1289" s="91"/>
      <c r="C1289" s="56"/>
      <c r="D1289" s="56"/>
      <c r="E1289" s="56"/>
      <c r="F1289" s="56"/>
      <c r="G1289" s="56"/>
      <c r="H1289" s="57"/>
      <c r="I1289" s="8"/>
      <c r="J1289" s="8"/>
    </row>
    <row r="1290" spans="1:12" ht="12" customHeight="1">
      <c r="A1290" s="108" t="s">
        <v>151</v>
      </c>
      <c r="B1290" s="24"/>
    </row>
    <row r="1291" spans="1:12" ht="12.75" customHeight="1">
      <c r="A1291" s="1" t="s">
        <v>665</v>
      </c>
      <c r="B1291" s="24"/>
      <c r="F1291" s="1"/>
      <c r="J1291" s="7"/>
      <c r="L1291" s="40" t="s">
        <v>469</v>
      </c>
    </row>
    <row r="1292" spans="1:12" ht="12.75" customHeight="1">
      <c r="B1292" s="41"/>
      <c r="C1292" s="42"/>
      <c r="D1292" s="31"/>
      <c r="E1292" s="103" t="s">
        <v>5</v>
      </c>
      <c r="F1292" s="33"/>
      <c r="G1292" s="31"/>
      <c r="H1292" s="103" t="s">
        <v>62</v>
      </c>
      <c r="I1292" s="33"/>
      <c r="J1292" s="31"/>
      <c r="K1292" s="103" t="s">
        <v>820</v>
      </c>
      <c r="L1292" s="33"/>
    </row>
    <row r="1293" spans="1:12" ht="23.25" customHeight="1">
      <c r="B1293" s="43"/>
      <c r="D1293" s="38" t="s">
        <v>2</v>
      </c>
      <c r="E1293" s="38" t="s">
        <v>3</v>
      </c>
      <c r="F1293" s="38" t="s">
        <v>505</v>
      </c>
      <c r="G1293" s="38" t="s">
        <v>2</v>
      </c>
      <c r="H1293" s="38" t="s">
        <v>3</v>
      </c>
      <c r="I1293" s="38" t="s">
        <v>505</v>
      </c>
      <c r="J1293" s="38" t="s">
        <v>2</v>
      </c>
      <c r="K1293" s="38" t="s">
        <v>3</v>
      </c>
      <c r="L1293" s="38" t="s">
        <v>505</v>
      </c>
    </row>
    <row r="1294" spans="1:12" ht="15" customHeight="1">
      <c r="B1294" s="44"/>
      <c r="C1294" s="45"/>
      <c r="D1294" s="46"/>
      <c r="E1294" s="2">
        <f>E$1114</f>
        <v>5840</v>
      </c>
      <c r="F1294" s="2">
        <f>E1294-D1303</f>
        <v>5208</v>
      </c>
      <c r="G1294" s="46"/>
      <c r="H1294" s="2">
        <f>H$1114</f>
        <v>3880</v>
      </c>
      <c r="I1294" s="2">
        <f>H1294-G1303</f>
        <v>3524</v>
      </c>
      <c r="J1294" s="46"/>
      <c r="K1294" s="2">
        <f>K$1114</f>
        <v>1959</v>
      </c>
      <c r="L1294" s="2">
        <f>K1294-J1303</f>
        <v>1683</v>
      </c>
    </row>
    <row r="1295" spans="1:12" ht="15" customHeight="1">
      <c r="B1295" s="43" t="s">
        <v>778</v>
      </c>
      <c r="D1295" s="19">
        <v>4673</v>
      </c>
      <c r="E1295" s="3">
        <f>D1295/E1294*100</f>
        <v>80.017123287671239</v>
      </c>
      <c r="F1295" s="3">
        <f>D1295/F1294*100</f>
        <v>89.727342549923193</v>
      </c>
      <c r="G1295" s="19">
        <v>3179</v>
      </c>
      <c r="H1295" s="3">
        <f>G1295/H1294*100</f>
        <v>81.932989690721641</v>
      </c>
      <c r="I1295" s="3">
        <f>G1295/I1294*100</f>
        <v>90.209988649262201</v>
      </c>
      <c r="J1295" s="19">
        <v>1493</v>
      </c>
      <c r="K1295" s="3">
        <f>J1295/K1294*100</f>
        <v>76.212353241449719</v>
      </c>
      <c r="L1295" s="3">
        <f>J1295/L1294*100</f>
        <v>88.710635769459302</v>
      </c>
    </row>
    <row r="1296" spans="1:12" ht="15" customHeight="1">
      <c r="B1296" s="43" t="s">
        <v>613</v>
      </c>
      <c r="D1296" s="20">
        <v>93</v>
      </c>
      <c r="E1296" s="4">
        <f>D1296/E1294*100</f>
        <v>1.5924657534246576</v>
      </c>
      <c r="F1296" s="4">
        <f>D1296/F1294*100</f>
        <v>1.7857142857142856</v>
      </c>
      <c r="G1296" s="20">
        <v>73</v>
      </c>
      <c r="H1296" s="4">
        <f>G1296/H1294*100</f>
        <v>1.8814432989690721</v>
      </c>
      <c r="I1296" s="4">
        <f>G1296/I1294*100</f>
        <v>2.0715096481271282</v>
      </c>
      <c r="J1296" s="20">
        <v>20</v>
      </c>
      <c r="K1296" s="4">
        <f>J1296/K1294*100</f>
        <v>1.0209290454313424</v>
      </c>
      <c r="L1296" s="4">
        <f>J1296/L1294*100</f>
        <v>1.1883541295306002</v>
      </c>
    </row>
    <row r="1297" spans="1:14" ht="15" customHeight="1">
      <c r="B1297" s="43" t="s">
        <v>614</v>
      </c>
      <c r="D1297" s="20">
        <v>154</v>
      </c>
      <c r="E1297" s="4">
        <f>D1297/E1294*100</f>
        <v>2.6369863013698631</v>
      </c>
      <c r="F1297" s="4">
        <f>D1297/F1294*100</f>
        <v>2.956989247311828</v>
      </c>
      <c r="G1297" s="20">
        <v>101</v>
      </c>
      <c r="H1297" s="4">
        <f>G1297/H1294*100</f>
        <v>2.6030927835051547</v>
      </c>
      <c r="I1297" s="4">
        <f>G1297/I1294*100</f>
        <v>2.8660612939841088</v>
      </c>
      <c r="J1297" s="20">
        <v>53</v>
      </c>
      <c r="K1297" s="4">
        <f>J1297/K1294*100</f>
        <v>2.7054619703930576</v>
      </c>
      <c r="L1297" s="4">
        <f>J1297/L1294*100</f>
        <v>3.1491384432560903</v>
      </c>
    </row>
    <row r="1298" spans="1:14" ht="15" customHeight="1">
      <c r="B1298" s="43" t="s">
        <v>259</v>
      </c>
      <c r="D1298" s="20">
        <v>89</v>
      </c>
      <c r="E1298" s="4">
        <f>D1298/E1294*100</f>
        <v>1.523972602739726</v>
      </c>
      <c r="F1298" s="4">
        <f>D1298/F1294*100</f>
        <v>1.7089093701996929</v>
      </c>
      <c r="G1298" s="20">
        <v>54</v>
      </c>
      <c r="H1298" s="4">
        <f>G1298/H1294*100</f>
        <v>1.3917525773195878</v>
      </c>
      <c r="I1298" s="4">
        <f>G1298/I1294*100</f>
        <v>1.532349602724177</v>
      </c>
      <c r="J1298" s="20">
        <v>35</v>
      </c>
      <c r="K1298" s="4">
        <f>J1298/K1294*100</f>
        <v>1.7866258295048496</v>
      </c>
      <c r="L1298" s="4">
        <f>J1298/L1294*100</f>
        <v>2.0796197266785503</v>
      </c>
    </row>
    <row r="1299" spans="1:14" ht="15" customHeight="1">
      <c r="B1299" s="43" t="s">
        <v>260</v>
      </c>
      <c r="D1299" s="20">
        <v>54</v>
      </c>
      <c r="E1299" s="4">
        <f>D1299/E1294*100</f>
        <v>0.92465753424657537</v>
      </c>
      <c r="F1299" s="4">
        <f>D1299/F1294*100</f>
        <v>1.0368663594470047</v>
      </c>
      <c r="G1299" s="20">
        <v>32</v>
      </c>
      <c r="H1299" s="4">
        <f>G1299/H1294*100</f>
        <v>0.82474226804123718</v>
      </c>
      <c r="I1299" s="4">
        <f>G1299/I1294*100</f>
        <v>0.90805902383654935</v>
      </c>
      <c r="J1299" s="20">
        <v>22</v>
      </c>
      <c r="K1299" s="4">
        <f>J1299/K1294*100</f>
        <v>1.1230219499744767</v>
      </c>
      <c r="L1299" s="4">
        <f>J1299/L1294*100</f>
        <v>1.3071895424836601</v>
      </c>
    </row>
    <row r="1300" spans="1:14" ht="15" customHeight="1">
      <c r="B1300" s="43" t="s">
        <v>261</v>
      </c>
      <c r="D1300" s="20">
        <v>27</v>
      </c>
      <c r="E1300" s="4">
        <f>D1300/E1294*100</f>
        <v>0.46232876712328769</v>
      </c>
      <c r="F1300" s="4">
        <f>D1300/F1294*100</f>
        <v>0.51843317972350234</v>
      </c>
      <c r="G1300" s="20">
        <v>18</v>
      </c>
      <c r="H1300" s="4">
        <f>G1300/H1294*100</f>
        <v>0.46391752577319589</v>
      </c>
      <c r="I1300" s="4">
        <f>G1300/I1294*100</f>
        <v>0.51078320090805907</v>
      </c>
      <c r="J1300" s="20">
        <v>9</v>
      </c>
      <c r="K1300" s="4">
        <f>J1300/K1294*100</f>
        <v>0.45941807044410415</v>
      </c>
      <c r="L1300" s="4">
        <f>J1300/L1294*100</f>
        <v>0.53475935828876997</v>
      </c>
    </row>
    <row r="1301" spans="1:14" ht="12.75" customHeight="1">
      <c r="B1301" s="43" t="s">
        <v>337</v>
      </c>
      <c r="D1301" s="20">
        <v>79</v>
      </c>
      <c r="E1301" s="4">
        <f>D1301/E1294*100</f>
        <v>1.3527397260273972</v>
      </c>
      <c r="F1301" s="4">
        <f>D1301/F1294*100</f>
        <v>1.5168970814132103</v>
      </c>
      <c r="G1301" s="20">
        <v>43</v>
      </c>
      <c r="H1301" s="4">
        <f>G1301/H1294*100</f>
        <v>1.1082474226804124</v>
      </c>
      <c r="I1301" s="4">
        <f>G1301/I1294*100</f>
        <v>1.2202043132803633</v>
      </c>
      <c r="J1301" s="20">
        <v>36</v>
      </c>
      <c r="K1301" s="4">
        <f>J1301/K1294*100</f>
        <v>1.8376722817764166</v>
      </c>
      <c r="L1301" s="4">
        <f>J1301/L1294*100</f>
        <v>2.1390374331550799</v>
      </c>
    </row>
    <row r="1302" spans="1:14" ht="12" customHeight="1">
      <c r="B1302" s="43" t="s">
        <v>264</v>
      </c>
      <c r="D1302" s="20">
        <v>39</v>
      </c>
      <c r="E1302" s="4">
        <f>D1302/E1294*100</f>
        <v>0.6678082191780822</v>
      </c>
      <c r="F1302" s="4">
        <f>D1302/F1294*100</f>
        <v>0.74884792626728103</v>
      </c>
      <c r="G1302" s="20">
        <v>24</v>
      </c>
      <c r="H1302" s="4">
        <f>G1302/H1294*100</f>
        <v>0.61855670103092786</v>
      </c>
      <c r="I1302" s="4">
        <f>G1302/I1294*100</f>
        <v>0.68104426787741201</v>
      </c>
      <c r="J1302" s="20">
        <v>15</v>
      </c>
      <c r="K1302" s="4">
        <f>J1302/K1294*100</f>
        <v>0.76569678407350694</v>
      </c>
      <c r="L1302" s="4">
        <f>J1302/L1294*100</f>
        <v>0.89126559714795017</v>
      </c>
    </row>
    <row r="1303" spans="1:14" ht="12.75" customHeight="1">
      <c r="B1303" s="44" t="s">
        <v>484</v>
      </c>
      <c r="C1303" s="45"/>
      <c r="D1303" s="21">
        <v>632</v>
      </c>
      <c r="E1303" s="5">
        <f>D1303/E1294*100</f>
        <v>10.821917808219178</v>
      </c>
      <c r="F1303" s="47" t="s">
        <v>819</v>
      </c>
      <c r="G1303" s="21">
        <v>356</v>
      </c>
      <c r="H1303" s="5">
        <f>G1303/H1294*100</f>
        <v>9.1752577319587623</v>
      </c>
      <c r="I1303" s="47" t="s">
        <v>819</v>
      </c>
      <c r="J1303" s="21">
        <v>276</v>
      </c>
      <c r="K1303" s="5">
        <f>J1303/K1294*100</f>
        <v>14.088820826952528</v>
      </c>
      <c r="L1303" s="47" t="s">
        <v>819</v>
      </c>
    </row>
    <row r="1304" spans="1:14" ht="12.75" customHeight="1">
      <c r="B1304" s="48" t="s">
        <v>1</v>
      </c>
      <c r="C1304" s="32"/>
      <c r="D1304" s="49">
        <f>SUM(D1295:D1303)</f>
        <v>5840</v>
      </c>
      <c r="E1304" s="6">
        <f>IF(SUM(E1295:E1303)&gt;100,"－",SUM(E1295:E1303))</f>
        <v>100.00000000000001</v>
      </c>
      <c r="F1304" s="6">
        <f>IF(SUM(F1295:F1303)&gt;100,"－",SUM(F1295:F1303))</f>
        <v>99.999999999999986</v>
      </c>
      <c r="G1304" s="49">
        <f>SUM(G1295:G1303)</f>
        <v>3880</v>
      </c>
      <c r="H1304" s="6">
        <f>IF(SUM(H1295:H1303)&gt;100,"－",SUM(H1295:H1303))</f>
        <v>100</v>
      </c>
      <c r="I1304" s="6">
        <f>IF(SUM(I1295:I1303)&gt;100,"－",SUM(I1295:I1303))</f>
        <v>100</v>
      </c>
      <c r="J1304" s="49">
        <f>SUM(J1295:J1303)</f>
        <v>1959</v>
      </c>
      <c r="K1304" s="6">
        <f>IF(SUM(K1295:K1303)&gt;100,"－",SUM(K1295:K1303))</f>
        <v>100.00000000000001</v>
      </c>
      <c r="L1304" s="6">
        <f>IF(SUM(L1295:L1303)&gt;100,"－",SUM(L1295:L1303))</f>
        <v>99.999999999999986</v>
      </c>
    </row>
    <row r="1305" spans="1:14" ht="15" customHeight="1">
      <c r="B1305" s="48" t="s">
        <v>347</v>
      </c>
      <c r="C1305" s="32"/>
      <c r="D1305" s="50">
        <v>0.36279942626198419</v>
      </c>
      <c r="E1305" s="35"/>
      <c r="F1305" s="35"/>
      <c r="G1305" s="50">
        <v>0.32764330678367509</v>
      </c>
      <c r="H1305" s="35"/>
      <c r="I1305" s="35"/>
      <c r="J1305" s="50">
        <v>0.43662768797786222</v>
      </c>
      <c r="K1305" s="35"/>
      <c r="L1305" s="35"/>
    </row>
    <row r="1306" spans="1:14" ht="15" customHeight="1">
      <c r="B1306" s="48" t="s">
        <v>348</v>
      </c>
      <c r="C1306" s="32"/>
      <c r="D1306" s="50">
        <v>30</v>
      </c>
      <c r="E1306" s="35"/>
      <c r="F1306" s="35"/>
      <c r="G1306" s="50">
        <v>30</v>
      </c>
      <c r="H1306" s="35"/>
      <c r="I1306" s="35"/>
      <c r="J1306" s="50">
        <v>25</v>
      </c>
      <c r="K1306" s="35"/>
      <c r="L1306" s="35"/>
    </row>
    <row r="1307" spans="1:14" ht="15" customHeight="1">
      <c r="B1307" s="91"/>
      <c r="C1307" s="56"/>
      <c r="D1307" s="56"/>
      <c r="E1307" s="56"/>
      <c r="F1307" s="56"/>
      <c r="G1307" s="56"/>
      <c r="H1307" s="57"/>
      <c r="I1307" s="8"/>
      <c r="J1307" s="8"/>
    </row>
    <row r="1308" spans="1:14" ht="15" customHeight="1">
      <c r="A1308" s="108" t="s">
        <v>151</v>
      </c>
      <c r="B1308" s="24"/>
    </row>
    <row r="1309" spans="1:14" ht="15" customHeight="1">
      <c r="A1309" s="1" t="s">
        <v>486</v>
      </c>
      <c r="B1309" s="91"/>
      <c r="C1309" s="56"/>
      <c r="D1309" s="56"/>
      <c r="E1309" s="56"/>
      <c r="F1309" s="56"/>
      <c r="G1309" s="56"/>
      <c r="H1309" s="57"/>
      <c r="I1309" s="8"/>
      <c r="J1309" s="8"/>
    </row>
    <row r="1310" spans="1:14" ht="15" customHeight="1">
      <c r="B1310" s="93"/>
      <c r="C1310" s="42"/>
      <c r="D1310" s="42"/>
      <c r="E1310" s="42"/>
      <c r="F1310" s="31" t="s">
        <v>5</v>
      </c>
      <c r="G1310" s="33"/>
      <c r="H1310" s="32"/>
      <c r="I1310" s="31" t="s">
        <v>62</v>
      </c>
      <c r="J1310" s="33"/>
      <c r="K1310" s="32"/>
      <c r="L1310" s="31" t="s">
        <v>820</v>
      </c>
      <c r="M1310" s="33"/>
      <c r="N1310" s="33"/>
    </row>
    <row r="1311" spans="1:14" ht="15" customHeight="1">
      <c r="B1311" s="94"/>
      <c r="C1311" s="56"/>
      <c r="D1311" s="56"/>
      <c r="E1311" s="56"/>
      <c r="F1311" s="109" t="s">
        <v>533</v>
      </c>
      <c r="G1311" s="110" t="s">
        <v>3</v>
      </c>
      <c r="H1311" s="110" t="s">
        <v>534</v>
      </c>
      <c r="I1311" s="109" t="s">
        <v>533</v>
      </c>
      <c r="J1311" s="110" t="s">
        <v>3</v>
      </c>
      <c r="K1311" s="110" t="s">
        <v>534</v>
      </c>
      <c r="L1311" s="109" t="s">
        <v>533</v>
      </c>
      <c r="M1311" s="110" t="s">
        <v>3</v>
      </c>
      <c r="N1311" s="110" t="s">
        <v>534</v>
      </c>
    </row>
    <row r="1312" spans="1:14" ht="15" customHeight="1">
      <c r="B1312" s="95"/>
      <c r="C1312" s="45"/>
      <c r="D1312" s="45"/>
      <c r="E1312" s="45"/>
      <c r="F1312" s="46"/>
      <c r="G1312" s="2">
        <f>F1319</f>
        <v>14267</v>
      </c>
      <c r="H1312" s="107" t="s">
        <v>535</v>
      </c>
      <c r="I1312" s="46"/>
      <c r="J1312" s="2">
        <f>I1319</f>
        <v>7498</v>
      </c>
      <c r="K1312" s="107" t="s">
        <v>535</v>
      </c>
      <c r="L1312" s="46"/>
      <c r="M1312" s="2">
        <f>L1319</f>
        <v>6769</v>
      </c>
      <c r="N1312" s="107" t="s">
        <v>535</v>
      </c>
    </row>
    <row r="1313" spans="1:14" ht="15" customHeight="1">
      <c r="B1313" s="43" t="s">
        <v>164</v>
      </c>
      <c r="C1313" s="192" t="s">
        <v>159</v>
      </c>
      <c r="F1313" s="19">
        <v>4148</v>
      </c>
      <c r="G1313" s="3">
        <f t="shared" ref="G1313:G1318" si="92">F1313/G$1312*100</f>
        <v>29.074087054040792</v>
      </c>
      <c r="H1313" s="3">
        <v>1.1790790221716885</v>
      </c>
      <c r="I1313" s="19">
        <v>2034</v>
      </c>
      <c r="J1313" s="3">
        <f t="shared" ref="J1313:J1318" si="93">I1313/J$1312*100</f>
        <v>27.127233929047744</v>
      </c>
      <c r="K1313" s="3">
        <v>0.85606060606060608</v>
      </c>
      <c r="L1313" s="19">
        <v>2114</v>
      </c>
      <c r="M1313" s="3">
        <f t="shared" ref="M1313:M1318" si="94">L1313/M$1312*100</f>
        <v>31.230610134436404</v>
      </c>
      <c r="N1313" s="3">
        <v>1.8511383537653241</v>
      </c>
    </row>
    <row r="1314" spans="1:14" ht="12" customHeight="1">
      <c r="B1314" s="43"/>
      <c r="C1314" s="193" t="s">
        <v>160</v>
      </c>
      <c r="F1314" s="20">
        <v>5343</v>
      </c>
      <c r="G1314" s="4">
        <f t="shared" si="92"/>
        <v>37.450059578047238</v>
      </c>
      <c r="H1314" s="4">
        <v>1.5178977272727272</v>
      </c>
      <c r="I1314" s="20">
        <v>2787</v>
      </c>
      <c r="J1314" s="4">
        <f t="shared" si="93"/>
        <v>37.169911976527075</v>
      </c>
      <c r="K1314" s="4">
        <v>1.1719932716568544</v>
      </c>
      <c r="L1314" s="20">
        <v>2556</v>
      </c>
      <c r="M1314" s="4">
        <f t="shared" si="94"/>
        <v>37.760378194711187</v>
      </c>
      <c r="N1314" s="4">
        <v>2.2381786339754814</v>
      </c>
    </row>
    <row r="1315" spans="1:14" ht="22.5" customHeight="1">
      <c r="B1315" s="194"/>
      <c r="C1315" s="195" t="s">
        <v>161</v>
      </c>
      <c r="D1315" s="64"/>
      <c r="E1315" s="64"/>
      <c r="F1315" s="65">
        <v>647</v>
      </c>
      <c r="G1315" s="53">
        <f t="shared" si="92"/>
        <v>4.5349407724118596</v>
      </c>
      <c r="H1315" s="53">
        <v>0.18417307144890407</v>
      </c>
      <c r="I1315" s="65">
        <v>529</v>
      </c>
      <c r="J1315" s="53">
        <f t="shared" si="93"/>
        <v>7.0552147239263796</v>
      </c>
      <c r="K1315" s="53">
        <v>0.22311261071277941</v>
      </c>
      <c r="L1315" s="65">
        <v>118</v>
      </c>
      <c r="M1315" s="53">
        <f t="shared" si="94"/>
        <v>1.7432412468606884</v>
      </c>
      <c r="N1315" s="53">
        <v>0.10332749562171628</v>
      </c>
    </row>
    <row r="1316" spans="1:14" ht="12" customHeight="1">
      <c r="B1316" s="43" t="s">
        <v>487</v>
      </c>
      <c r="C1316" s="193" t="s">
        <v>162</v>
      </c>
      <c r="F1316" s="20">
        <v>2259</v>
      </c>
      <c r="G1316" s="4">
        <f t="shared" si="92"/>
        <v>15.833742202284991</v>
      </c>
      <c r="H1316" s="4">
        <v>0.64267425320056903</v>
      </c>
      <c r="I1316" s="20">
        <v>1103</v>
      </c>
      <c r="J1316" s="4">
        <f t="shared" si="93"/>
        <v>14.710589490530809</v>
      </c>
      <c r="K1316" s="4">
        <v>0.46461668070766637</v>
      </c>
      <c r="L1316" s="20">
        <v>1156</v>
      </c>
      <c r="M1316" s="4">
        <f t="shared" si="94"/>
        <v>17.077854926872508</v>
      </c>
      <c r="N1316" s="4">
        <v>1.0131463628396145</v>
      </c>
    </row>
    <row r="1317" spans="1:14" ht="14.25" customHeight="1">
      <c r="B1317" s="194"/>
      <c r="C1317" s="195" t="s">
        <v>163</v>
      </c>
      <c r="D1317" s="64"/>
      <c r="E1317" s="64"/>
      <c r="F1317" s="65">
        <v>1435</v>
      </c>
      <c r="G1317" s="53">
        <f t="shared" si="92"/>
        <v>10.058176210836194</v>
      </c>
      <c r="H1317" s="53">
        <v>0.40825035561877665</v>
      </c>
      <c r="I1317" s="65">
        <v>684</v>
      </c>
      <c r="J1317" s="53">
        <f t="shared" si="93"/>
        <v>9.1224326487063223</v>
      </c>
      <c r="K1317" s="53">
        <v>0.28836424957841483</v>
      </c>
      <c r="L1317" s="65">
        <v>751</v>
      </c>
      <c r="M1317" s="53">
        <f t="shared" si="94"/>
        <v>11.094696410104889</v>
      </c>
      <c r="N1317" s="53">
        <v>0.65704286964129488</v>
      </c>
    </row>
    <row r="1318" spans="1:14" ht="14.25" customHeight="1">
      <c r="B1318" s="43" t="s">
        <v>124</v>
      </c>
      <c r="F1318" s="20">
        <v>435</v>
      </c>
      <c r="G1318" s="4">
        <f t="shared" si="92"/>
        <v>3.0489941823789164</v>
      </c>
      <c r="H1318" s="4">
        <v>0.12382578992314261</v>
      </c>
      <c r="I1318" s="20">
        <v>361</v>
      </c>
      <c r="J1318" s="4">
        <f t="shared" si="93"/>
        <v>4.8146172312616695</v>
      </c>
      <c r="K1318" s="4">
        <v>0.15219224283305227</v>
      </c>
      <c r="L1318" s="20">
        <v>74</v>
      </c>
      <c r="M1318" s="4">
        <f t="shared" si="94"/>
        <v>1.0932190870143301</v>
      </c>
      <c r="N1318" s="4">
        <v>6.4855390008764238E-2</v>
      </c>
    </row>
    <row r="1319" spans="1:14" ht="14.25" customHeight="1">
      <c r="B1319" s="48" t="s">
        <v>1</v>
      </c>
      <c r="C1319" s="32"/>
      <c r="D1319" s="32"/>
      <c r="E1319" s="32"/>
      <c r="F1319" s="49">
        <f>SUM(F1313:F1318)</f>
        <v>14267</v>
      </c>
      <c r="G1319" s="6">
        <f>IF(SUM(G1313:G1318)&gt;100,"－",SUM(G1313:G1318))</f>
        <v>100</v>
      </c>
      <c r="H1319" s="6">
        <v>0.67635346544040964</v>
      </c>
      <c r="I1319" s="49">
        <f>SUM(I1313:I1318)</f>
        <v>7498</v>
      </c>
      <c r="J1319" s="6">
        <f>IF(SUM(J1313:J1318)&gt;100,"－",SUM(J1313:J1318))</f>
        <v>100</v>
      </c>
      <c r="K1319" s="6">
        <v>0.52643403777294107</v>
      </c>
      <c r="L1319" s="49">
        <f>SUM(L1313:L1318)</f>
        <v>6769</v>
      </c>
      <c r="M1319" s="6">
        <f>IF(SUM(M1313:M1318)&gt;100,"－",SUM(M1313:M1318))</f>
        <v>100.00000000000001</v>
      </c>
      <c r="N1319" s="6">
        <v>0.98803094438768058</v>
      </c>
    </row>
    <row r="1320" spans="1:14" ht="14.25" customHeight="1">
      <c r="B1320" s="24"/>
    </row>
    <row r="1321" spans="1:14" ht="14.25" customHeight="1">
      <c r="A1321" s="1" t="s">
        <v>486</v>
      </c>
      <c r="B1321" s="91"/>
      <c r="C1321" s="56"/>
      <c r="D1321" s="56"/>
      <c r="E1321" s="56"/>
      <c r="F1321" s="56"/>
      <c r="G1321" s="56"/>
      <c r="H1321" s="57"/>
      <c r="I1321" s="8"/>
      <c r="J1321" s="8"/>
      <c r="N1321" s="40" t="s">
        <v>469</v>
      </c>
    </row>
    <row r="1322" spans="1:14" ht="14.25" customHeight="1">
      <c r="B1322" s="93"/>
      <c r="C1322" s="42"/>
      <c r="D1322" s="42"/>
      <c r="E1322" s="42"/>
      <c r="F1322" s="31" t="s">
        <v>5</v>
      </c>
      <c r="G1322" s="33"/>
      <c r="H1322" s="32"/>
      <c r="I1322" s="31" t="s">
        <v>62</v>
      </c>
      <c r="J1322" s="33"/>
      <c r="K1322" s="32"/>
      <c r="L1322" s="31" t="s">
        <v>820</v>
      </c>
      <c r="M1322" s="33"/>
      <c r="N1322" s="33"/>
    </row>
    <row r="1323" spans="1:14" ht="14.25" customHeight="1">
      <c r="B1323" s="94"/>
      <c r="C1323" s="56"/>
      <c r="D1323" s="56"/>
      <c r="E1323" s="56"/>
      <c r="F1323" s="109" t="s">
        <v>533</v>
      </c>
      <c r="G1323" s="110" t="s">
        <v>3</v>
      </c>
      <c r="H1323" s="110" t="s">
        <v>534</v>
      </c>
      <c r="I1323" s="109" t="s">
        <v>533</v>
      </c>
      <c r="J1323" s="110" t="s">
        <v>3</v>
      </c>
      <c r="K1323" s="110" t="s">
        <v>534</v>
      </c>
      <c r="L1323" s="109" t="s">
        <v>533</v>
      </c>
      <c r="M1323" s="110" t="s">
        <v>3</v>
      </c>
      <c r="N1323" s="110" t="s">
        <v>534</v>
      </c>
    </row>
    <row r="1324" spans="1:14" ht="12" customHeight="1">
      <c r="B1324" s="95"/>
      <c r="C1324" s="45"/>
      <c r="D1324" s="45"/>
      <c r="E1324" s="45"/>
      <c r="F1324" s="46"/>
      <c r="G1324" s="2">
        <f>F1331</f>
        <v>22400.98630700526</v>
      </c>
      <c r="H1324" s="107" t="s">
        <v>535</v>
      </c>
      <c r="I1324" s="46"/>
      <c r="J1324" s="2">
        <f>I1331</f>
        <v>12123.838089705272</v>
      </c>
      <c r="K1324" s="107" t="s">
        <v>535</v>
      </c>
      <c r="L1324" s="46"/>
      <c r="M1324" s="2">
        <f>L1331</f>
        <v>10277.148217299982</v>
      </c>
      <c r="N1324" s="107" t="s">
        <v>535</v>
      </c>
    </row>
    <row r="1325" spans="1:14" ht="22.5" customHeight="1">
      <c r="B1325" s="43" t="s">
        <v>164</v>
      </c>
      <c r="C1325" s="192" t="s">
        <v>159</v>
      </c>
      <c r="F1325" s="19">
        <v>7912.5109404509603</v>
      </c>
      <c r="G1325" s="3">
        <f t="shared" ref="G1325:G1330" si="95">F1325/G$1324*100</f>
        <v>35.32215426593315</v>
      </c>
      <c r="H1325" s="3">
        <v>2.2737100403594712</v>
      </c>
      <c r="I1325" s="19">
        <v>4264.901817167105</v>
      </c>
      <c r="J1325" s="3">
        <f t="shared" ref="J1325:J1330" si="96">I1325/J$1324*100</f>
        <v>35.177818984472957</v>
      </c>
      <c r="K1325" s="3">
        <v>1.798019315837734</v>
      </c>
      <c r="L1325" s="19">
        <v>3647.6091232838503</v>
      </c>
      <c r="M1325" s="3">
        <f t="shared" ref="M1325:M1330" si="97">L1325/M$1324*100</f>
        <v>35.492425001165863</v>
      </c>
      <c r="N1325" s="3">
        <v>3.2920659957435472</v>
      </c>
    </row>
    <row r="1326" spans="1:14" ht="12" customHeight="1">
      <c r="B1326" s="43"/>
      <c r="C1326" s="193" t="s">
        <v>160</v>
      </c>
      <c r="F1326" s="20">
        <v>8094.2283315713285</v>
      </c>
      <c r="G1326" s="4">
        <f t="shared" si="95"/>
        <v>36.13335690062938</v>
      </c>
      <c r="H1326" s="4">
        <v>2.3245917092393245</v>
      </c>
      <c r="I1326" s="20">
        <v>4374.9978571627598</v>
      </c>
      <c r="J1326" s="4">
        <f t="shared" si="96"/>
        <v>36.085914582426717</v>
      </c>
      <c r="K1326" s="4">
        <v>1.8428803105150631</v>
      </c>
      <c r="L1326" s="20">
        <v>3719.2304744085632</v>
      </c>
      <c r="M1326" s="4">
        <f t="shared" si="97"/>
        <v>36.189324078714918</v>
      </c>
      <c r="N1326" s="4">
        <v>3.3567062043398583</v>
      </c>
    </row>
    <row r="1327" spans="1:14" ht="14.25" customHeight="1">
      <c r="B1327" s="194"/>
      <c r="C1327" s="195" t="s">
        <v>161</v>
      </c>
      <c r="D1327" s="64"/>
      <c r="E1327" s="64"/>
      <c r="F1327" s="65">
        <v>693.75252076058382</v>
      </c>
      <c r="G1327" s="53">
        <f t="shared" si="95"/>
        <v>3.0969731031156997</v>
      </c>
      <c r="H1327" s="53">
        <v>0.19964101316851332</v>
      </c>
      <c r="I1327" s="65">
        <v>558.67333543535847</v>
      </c>
      <c r="J1327" s="53">
        <f t="shared" si="96"/>
        <v>4.6080567168720723</v>
      </c>
      <c r="K1327" s="53">
        <v>0.2360259127314569</v>
      </c>
      <c r="L1327" s="65">
        <v>135.0791853252251</v>
      </c>
      <c r="M1327" s="53">
        <f t="shared" si="97"/>
        <v>1.314364476108657</v>
      </c>
      <c r="N1327" s="53">
        <v>0.1219126221346797</v>
      </c>
    </row>
    <row r="1328" spans="1:14" ht="14.25" customHeight="1">
      <c r="B1328" s="43" t="s">
        <v>487</v>
      </c>
      <c r="C1328" s="193" t="s">
        <v>162</v>
      </c>
      <c r="F1328" s="20">
        <v>3809.6153736561332</v>
      </c>
      <c r="G1328" s="4">
        <f t="shared" si="95"/>
        <v>17.006462668408428</v>
      </c>
      <c r="H1328" s="4">
        <v>1.0956615972551433</v>
      </c>
      <c r="I1328" s="20">
        <v>2002.8308228113945</v>
      </c>
      <c r="J1328" s="4">
        <f t="shared" si="96"/>
        <v>16.51977540439162</v>
      </c>
      <c r="K1328" s="4">
        <v>0.84507629654489214</v>
      </c>
      <c r="L1328" s="20">
        <v>1806.7845508447431</v>
      </c>
      <c r="M1328" s="4">
        <f t="shared" si="97"/>
        <v>17.580602251150783</v>
      </c>
      <c r="N1328" s="4">
        <v>1.632145032380075</v>
      </c>
    </row>
    <row r="1329" spans="1:14" ht="14.25" customHeight="1">
      <c r="B1329" s="194"/>
      <c r="C1329" s="195" t="s">
        <v>163</v>
      </c>
      <c r="D1329" s="64"/>
      <c r="E1329" s="64"/>
      <c r="F1329" s="65">
        <v>1429.3830132271294</v>
      </c>
      <c r="G1329" s="53">
        <f t="shared" si="95"/>
        <v>6.3808932054930603</v>
      </c>
      <c r="H1329" s="53">
        <v>0.41109663883437714</v>
      </c>
      <c r="I1329" s="65">
        <v>569.02036833996954</v>
      </c>
      <c r="J1329" s="53">
        <f t="shared" si="96"/>
        <v>4.6934012490907682</v>
      </c>
      <c r="K1329" s="53">
        <v>0.24029576365708172</v>
      </c>
      <c r="L1329" s="65">
        <v>860.36264488715983</v>
      </c>
      <c r="M1329" s="53">
        <f t="shared" si="97"/>
        <v>8.3716088032949934</v>
      </c>
      <c r="N1329" s="53">
        <v>0.77580040116064908</v>
      </c>
    </row>
    <row r="1330" spans="1:14" ht="14.25" customHeight="1">
      <c r="B1330" s="43" t="s">
        <v>124</v>
      </c>
      <c r="F1330" s="20">
        <v>461.49612733912841</v>
      </c>
      <c r="G1330" s="4">
        <f t="shared" si="95"/>
        <v>2.0601598564202903</v>
      </c>
      <c r="H1330" s="4">
        <v>0.13284286912467716</v>
      </c>
      <c r="I1330" s="20">
        <v>353.41388878868622</v>
      </c>
      <c r="J1330" s="4">
        <f t="shared" si="96"/>
        <v>2.9150330627458723</v>
      </c>
      <c r="K1330" s="4">
        <v>0.14930878275821133</v>
      </c>
      <c r="L1330" s="20">
        <v>108.08223855044238</v>
      </c>
      <c r="M1330" s="4">
        <f t="shared" si="97"/>
        <v>1.0516753895648088</v>
      </c>
      <c r="N1330" s="4">
        <v>9.7635265176551383E-2</v>
      </c>
    </row>
    <row r="1331" spans="1:14" ht="14.25" customHeight="1">
      <c r="B1331" s="48" t="s">
        <v>1</v>
      </c>
      <c r="C1331" s="32"/>
      <c r="D1331" s="32"/>
      <c r="E1331" s="32"/>
      <c r="F1331" s="49">
        <f>SUM(F1325:F1330)</f>
        <v>22400.98630700526</v>
      </c>
      <c r="G1331" s="6">
        <f>IF(SUM(G1325:G1330)&gt;100,"－",SUM(G1325:G1330))</f>
        <v>100.00000000000001</v>
      </c>
      <c r="H1331" s="6">
        <v>1.0736154472564228</v>
      </c>
      <c r="I1331" s="49">
        <f>SUM(I1325:I1330)</f>
        <v>12123.838089705272</v>
      </c>
      <c r="J1331" s="6">
        <f>IF(SUM(J1325:J1330)&gt;100,"－",SUM(J1325:J1330))</f>
        <v>100.00000000000001</v>
      </c>
      <c r="K1331" s="6">
        <v>0.85271051411628018</v>
      </c>
      <c r="L1331" s="49">
        <f>SUM(L1325:L1330)</f>
        <v>10277.148217299982</v>
      </c>
      <c r="M1331" s="6">
        <f>IF(SUM(M1325:M1330)&gt;100,"－",SUM(M1325:M1330))</f>
        <v>100</v>
      </c>
      <c r="N1331" s="6">
        <v>1.5461333259064212</v>
      </c>
    </row>
    <row r="1332" spans="1:14" ht="14.25" customHeight="1">
      <c r="B1332" s="24"/>
    </row>
    <row r="1333" spans="1:14" ht="14.25" customHeight="1">
      <c r="A1333" s="1" t="s">
        <v>165</v>
      </c>
      <c r="B1333" s="24"/>
    </row>
    <row r="1334" spans="1:14" ht="14.25" customHeight="1">
      <c r="B1334" s="41"/>
      <c r="C1334" s="42"/>
      <c r="D1334" s="31"/>
      <c r="E1334" s="103" t="s">
        <v>5</v>
      </c>
      <c r="F1334" s="33"/>
      <c r="G1334" s="31"/>
      <c r="H1334" s="103" t="s">
        <v>62</v>
      </c>
      <c r="I1334" s="33"/>
      <c r="J1334" s="31"/>
      <c r="K1334" s="103" t="s">
        <v>820</v>
      </c>
      <c r="L1334" s="33"/>
    </row>
    <row r="1335" spans="1:14" ht="21.75">
      <c r="B1335" s="43"/>
      <c r="D1335" s="38" t="s">
        <v>2</v>
      </c>
      <c r="E1335" s="38" t="s">
        <v>3</v>
      </c>
      <c r="F1335" s="38" t="s">
        <v>505</v>
      </c>
      <c r="G1335" s="38" t="s">
        <v>2</v>
      </c>
      <c r="H1335" s="38" t="s">
        <v>3</v>
      </c>
      <c r="I1335" s="38" t="s">
        <v>505</v>
      </c>
      <c r="J1335" s="38" t="s">
        <v>2</v>
      </c>
      <c r="K1335" s="38" t="s">
        <v>3</v>
      </c>
      <c r="L1335" s="38" t="s">
        <v>505</v>
      </c>
    </row>
    <row r="1336" spans="1:14" ht="14.25" customHeight="1">
      <c r="B1336" s="44"/>
      <c r="C1336" s="45"/>
      <c r="D1336" s="46"/>
      <c r="E1336" s="2">
        <f>$D$1030</f>
        <v>6369</v>
      </c>
      <c r="F1336" s="2">
        <f>E1336-D1339</f>
        <v>5775</v>
      </c>
      <c r="G1336" s="46"/>
      <c r="H1336" s="2">
        <f>$G$1030</f>
        <v>4274</v>
      </c>
      <c r="I1336" s="2">
        <f>H1336-G1339</f>
        <v>3829</v>
      </c>
      <c r="J1336" s="46"/>
      <c r="K1336" s="2">
        <f>$J$1030</f>
        <v>2094</v>
      </c>
      <c r="L1336" s="2">
        <f>K1336-J1339</f>
        <v>1945</v>
      </c>
    </row>
    <row r="1337" spans="1:14" ht="14.25" customHeight="1">
      <c r="B1337" s="43" t="s">
        <v>166</v>
      </c>
      <c r="D1337" s="19">
        <v>5674</v>
      </c>
      <c r="E1337" s="3">
        <f>$D1337/E$1336*100</f>
        <v>89.087768880515</v>
      </c>
      <c r="F1337" s="3">
        <f>$D1337/F$1336*100</f>
        <v>98.251082251082252</v>
      </c>
      <c r="G1337" s="19">
        <v>3763</v>
      </c>
      <c r="H1337" s="3">
        <f>$G1337/H$1336*100</f>
        <v>88.043986897519886</v>
      </c>
      <c r="I1337" s="3">
        <f>$G1337/I$1336*100</f>
        <v>98.276312353094809</v>
      </c>
      <c r="J1337" s="19">
        <v>1910</v>
      </c>
      <c r="K1337" s="3">
        <f>$J1337/K$1336*100</f>
        <v>91.212989493791781</v>
      </c>
      <c r="L1337" s="3">
        <f>$J1337/L$1336*100</f>
        <v>98.200514138817482</v>
      </c>
    </row>
    <row r="1338" spans="1:14" ht="14.25" customHeight="1">
      <c r="B1338" s="43" t="s">
        <v>167</v>
      </c>
      <c r="D1338" s="20">
        <v>101</v>
      </c>
      <c r="E1338" s="4">
        <f>$D1338/E$1336*100</f>
        <v>1.5858062490186842</v>
      </c>
      <c r="F1338" s="4">
        <f>$D1338/F$1336*100</f>
        <v>1.7489177489177488</v>
      </c>
      <c r="G1338" s="20">
        <v>66</v>
      </c>
      <c r="H1338" s="4">
        <f>$G1338/H$1336*100</f>
        <v>1.5442208703790361</v>
      </c>
      <c r="I1338" s="4">
        <f>$G1338/I$1336*100</f>
        <v>1.7236876469051972</v>
      </c>
      <c r="J1338" s="20">
        <v>35</v>
      </c>
      <c r="K1338" s="4">
        <f>$J1338/K$1336*100</f>
        <v>1.6714422158548232</v>
      </c>
      <c r="L1338" s="4">
        <f>$J1338/L$1336*100</f>
        <v>1.7994858611825193</v>
      </c>
    </row>
    <row r="1339" spans="1:14" ht="15" customHeight="1">
      <c r="B1339" s="44" t="s">
        <v>0</v>
      </c>
      <c r="C1339" s="45"/>
      <c r="D1339" s="21">
        <v>594</v>
      </c>
      <c r="E1339" s="5">
        <f>$D1339/E$1336*100</f>
        <v>9.3264248704663206</v>
      </c>
      <c r="F1339" s="47" t="s">
        <v>819</v>
      </c>
      <c r="G1339" s="21">
        <v>445</v>
      </c>
      <c r="H1339" s="30">
        <f>$G1339/H$1336*100</f>
        <v>10.411792232101076</v>
      </c>
      <c r="I1339" s="47" t="s">
        <v>819</v>
      </c>
      <c r="J1339" s="21">
        <v>149</v>
      </c>
      <c r="K1339" s="30">
        <f>$J1339/K$1336*100</f>
        <v>7.1155682903533908</v>
      </c>
      <c r="L1339" s="47" t="s">
        <v>819</v>
      </c>
    </row>
    <row r="1340" spans="1:14" ht="12" customHeight="1">
      <c r="B1340" s="48" t="s">
        <v>1</v>
      </c>
      <c r="C1340" s="32"/>
      <c r="D1340" s="49">
        <f>SUM(D1337:D1339)</f>
        <v>6369</v>
      </c>
      <c r="E1340" s="6">
        <f>IF(SUM(E1337:E1339)&gt;100,"－",SUM(E1337:E1339))</f>
        <v>100.00000000000001</v>
      </c>
      <c r="F1340" s="6">
        <f>IF(SUM(F1337:F1339)&gt;100,"－",SUM(F1337:F1339))</f>
        <v>100</v>
      </c>
      <c r="G1340" s="49">
        <f t="shared" ref="G1340:J1340" si="98">SUM(G1337:G1339)</f>
        <v>4274</v>
      </c>
      <c r="H1340" s="6">
        <f>IF(SUM(H1337:H1339)&gt;100,"－",SUM(H1337:H1339))</f>
        <v>100</v>
      </c>
      <c r="I1340" s="6">
        <f>IF(SUM(I1337:I1339)&gt;100,"－",SUM(I1337:I1339))</f>
        <v>100</v>
      </c>
      <c r="J1340" s="49">
        <f t="shared" si="98"/>
        <v>2094</v>
      </c>
      <c r="K1340" s="6">
        <f t="shared" ref="K1340:L1340" si="99">IF(SUM(K1337:K1339)&gt;100,"－",SUM(K1337:K1339))</f>
        <v>100</v>
      </c>
      <c r="L1340" s="6">
        <f t="shared" si="99"/>
        <v>100</v>
      </c>
    </row>
    <row r="1341" spans="1:14" ht="22.5" customHeight="1">
      <c r="B1341" s="24"/>
      <c r="D1341" s="1"/>
      <c r="E1341" s="1"/>
      <c r="F1341" s="1"/>
      <c r="G1341" s="1"/>
    </row>
    <row r="1342" spans="1:14" ht="12" customHeight="1">
      <c r="A1342" s="108" t="s">
        <v>168</v>
      </c>
      <c r="B1342" s="24"/>
      <c r="D1342" s="1"/>
      <c r="E1342" s="1"/>
      <c r="F1342" s="1"/>
      <c r="G1342" s="1"/>
    </row>
    <row r="1343" spans="1:14" ht="15" customHeight="1">
      <c r="A1343" s="1" t="s">
        <v>169</v>
      </c>
      <c r="B1343" s="24"/>
      <c r="D1343" s="1"/>
      <c r="E1343" s="1"/>
      <c r="F1343" s="1"/>
      <c r="G1343" s="1"/>
    </row>
    <row r="1344" spans="1:14" ht="15" customHeight="1">
      <c r="B1344" s="41"/>
      <c r="C1344" s="42"/>
      <c r="D1344" s="31"/>
      <c r="E1344" s="103" t="s">
        <v>5</v>
      </c>
      <c r="F1344" s="33"/>
      <c r="G1344" s="31"/>
      <c r="H1344" s="103" t="s">
        <v>62</v>
      </c>
      <c r="I1344" s="33"/>
      <c r="J1344" s="31"/>
      <c r="K1344" s="103" t="s">
        <v>820</v>
      </c>
      <c r="L1344" s="33"/>
    </row>
    <row r="1345" spans="1:12" ht="21.75">
      <c r="B1345" s="43"/>
      <c r="D1345" s="38" t="s">
        <v>2</v>
      </c>
      <c r="E1345" s="38" t="s">
        <v>3</v>
      </c>
      <c r="F1345" s="38" t="s">
        <v>505</v>
      </c>
      <c r="G1345" s="38" t="s">
        <v>2</v>
      </c>
      <c r="H1345" s="38" t="s">
        <v>3</v>
      </c>
      <c r="I1345" s="38" t="s">
        <v>505</v>
      </c>
      <c r="J1345" s="38" t="s">
        <v>2</v>
      </c>
      <c r="K1345" s="38" t="s">
        <v>3</v>
      </c>
      <c r="L1345" s="38" t="s">
        <v>505</v>
      </c>
    </row>
    <row r="1346" spans="1:12" ht="15" customHeight="1">
      <c r="B1346" s="44"/>
      <c r="C1346" s="45"/>
      <c r="D1346" s="46"/>
      <c r="E1346" s="2">
        <f>D1337</f>
        <v>5674</v>
      </c>
      <c r="F1346" s="2">
        <f>E1346-D1356</f>
        <v>5512</v>
      </c>
      <c r="G1346" s="46"/>
      <c r="H1346" s="2">
        <f>G1337</f>
        <v>3763</v>
      </c>
      <c r="I1346" s="2">
        <f>H1346-G1356</f>
        <v>3626</v>
      </c>
      <c r="J1346" s="46"/>
      <c r="K1346" s="2">
        <f>J1337</f>
        <v>1910</v>
      </c>
      <c r="L1346" s="2">
        <f>K1346-J1356</f>
        <v>1885</v>
      </c>
    </row>
    <row r="1347" spans="1:12" ht="15" customHeight="1">
      <c r="B1347" s="43" t="s">
        <v>170</v>
      </c>
      <c r="D1347" s="19">
        <v>4324</v>
      </c>
      <c r="E1347" s="3">
        <f t="shared" ref="E1347:F1355" si="100">$D1347/E$1346*100</f>
        <v>76.207261191399368</v>
      </c>
      <c r="F1347" s="3">
        <f t="shared" si="100"/>
        <v>78.44702467343977</v>
      </c>
      <c r="G1347" s="19">
        <v>3008</v>
      </c>
      <c r="H1347" s="3">
        <f t="shared" ref="H1347:I1355" si="101">$G1347/H$1346*100</f>
        <v>79.936221100186017</v>
      </c>
      <c r="I1347" s="3">
        <f t="shared" si="101"/>
        <v>82.956425813568671</v>
      </c>
      <c r="J1347" s="19">
        <v>1315</v>
      </c>
      <c r="K1347" s="3">
        <f t="shared" ref="K1347:L1355" si="102">$J1347/K$1346*100</f>
        <v>68.84816753926701</v>
      </c>
      <c r="L1347" s="3">
        <f t="shared" si="102"/>
        <v>69.761273209549074</v>
      </c>
    </row>
    <row r="1348" spans="1:12" ht="15" customHeight="1">
      <c r="B1348" s="43" t="s">
        <v>171</v>
      </c>
      <c r="D1348" s="20">
        <v>737</v>
      </c>
      <c r="E1348" s="4">
        <f t="shared" si="100"/>
        <v>12.989072964399012</v>
      </c>
      <c r="F1348" s="4">
        <f t="shared" si="100"/>
        <v>13.370827285921624</v>
      </c>
      <c r="G1348" s="20">
        <v>377</v>
      </c>
      <c r="H1348" s="4">
        <f t="shared" si="101"/>
        <v>10.01860217911241</v>
      </c>
      <c r="I1348" s="4">
        <f t="shared" si="101"/>
        <v>10.397131825703255</v>
      </c>
      <c r="J1348" s="20">
        <v>360</v>
      </c>
      <c r="K1348" s="4">
        <f t="shared" si="102"/>
        <v>18.848167539267017</v>
      </c>
      <c r="L1348" s="4">
        <f t="shared" si="102"/>
        <v>19.098143236074268</v>
      </c>
    </row>
    <row r="1349" spans="1:12" ht="15" customHeight="1">
      <c r="B1349" s="43" t="s">
        <v>172</v>
      </c>
      <c r="D1349" s="20">
        <v>1059</v>
      </c>
      <c r="E1349" s="4">
        <f t="shared" si="100"/>
        <v>18.664081776524498</v>
      </c>
      <c r="F1349" s="4">
        <f t="shared" si="100"/>
        <v>19.212626995645863</v>
      </c>
      <c r="G1349" s="20">
        <v>507</v>
      </c>
      <c r="H1349" s="4">
        <f t="shared" si="101"/>
        <v>13.473292585702898</v>
      </c>
      <c r="I1349" s="4">
        <f t="shared" si="101"/>
        <v>13.98234969663541</v>
      </c>
      <c r="J1349" s="20">
        <v>552</v>
      </c>
      <c r="K1349" s="4">
        <f t="shared" si="102"/>
        <v>28.900523560209422</v>
      </c>
      <c r="L1349" s="4">
        <f t="shared" si="102"/>
        <v>29.283819628647219</v>
      </c>
    </row>
    <row r="1350" spans="1:12" ht="15" customHeight="1">
      <c r="B1350" s="43" t="s">
        <v>173</v>
      </c>
      <c r="D1350" s="20">
        <v>826</v>
      </c>
      <c r="E1350" s="4">
        <f t="shared" si="100"/>
        <v>14.557631300669721</v>
      </c>
      <c r="F1350" s="4">
        <f t="shared" si="100"/>
        <v>14.985486211901305</v>
      </c>
      <c r="G1350" s="20">
        <v>548</v>
      </c>
      <c r="H1350" s="4">
        <f t="shared" si="101"/>
        <v>14.562848790858357</v>
      </c>
      <c r="I1350" s="4">
        <f t="shared" si="101"/>
        <v>15.113072255929399</v>
      </c>
      <c r="J1350" s="20">
        <v>278</v>
      </c>
      <c r="K1350" s="4">
        <f t="shared" si="102"/>
        <v>14.554973821989527</v>
      </c>
      <c r="L1350" s="4">
        <f t="shared" si="102"/>
        <v>14.748010610079575</v>
      </c>
    </row>
    <row r="1351" spans="1:12" ht="15" customHeight="1">
      <c r="B1351" s="43" t="s">
        <v>174</v>
      </c>
      <c r="D1351" s="20">
        <v>294</v>
      </c>
      <c r="E1351" s="4">
        <f t="shared" si="100"/>
        <v>5.1815297849841384</v>
      </c>
      <c r="F1351" s="4">
        <f t="shared" si="100"/>
        <v>5.333817126269957</v>
      </c>
      <c r="G1351" s="20">
        <v>146</v>
      </c>
      <c r="H1351" s="4">
        <f t="shared" si="101"/>
        <v>3.8798830720170074</v>
      </c>
      <c r="I1351" s="4">
        <f t="shared" si="101"/>
        <v>4.0264754550468833</v>
      </c>
      <c r="J1351" s="20">
        <v>148</v>
      </c>
      <c r="K1351" s="4">
        <f t="shared" si="102"/>
        <v>7.7486910994764404</v>
      </c>
      <c r="L1351" s="4">
        <f t="shared" si="102"/>
        <v>7.8514588859416454</v>
      </c>
    </row>
    <row r="1352" spans="1:12" ht="15" customHeight="1">
      <c r="B1352" s="43" t="s">
        <v>175</v>
      </c>
      <c r="D1352" s="20">
        <v>1559</v>
      </c>
      <c r="E1352" s="4">
        <f t="shared" si="100"/>
        <v>27.476207261191398</v>
      </c>
      <c r="F1352" s="4">
        <f t="shared" si="100"/>
        <v>28.283744557329467</v>
      </c>
      <c r="G1352" s="20">
        <v>1042</v>
      </c>
      <c r="H1352" s="4">
        <f t="shared" si="101"/>
        <v>27.690672335902207</v>
      </c>
      <c r="I1352" s="4">
        <f t="shared" si="101"/>
        <v>28.736900165471596</v>
      </c>
      <c r="J1352" s="20">
        <v>517</v>
      </c>
      <c r="K1352" s="4">
        <f t="shared" si="102"/>
        <v>27.06806282722513</v>
      </c>
      <c r="L1352" s="4">
        <f t="shared" si="102"/>
        <v>27.427055702917773</v>
      </c>
    </row>
    <row r="1353" spans="1:12" ht="15" customHeight="1">
      <c r="B1353" s="43" t="s">
        <v>176</v>
      </c>
      <c r="D1353" s="20">
        <v>3837</v>
      </c>
      <c r="E1353" s="4">
        <f t="shared" si="100"/>
        <v>67.624250969333801</v>
      </c>
      <c r="F1353" s="4">
        <f t="shared" si="100"/>
        <v>69.611756168359946</v>
      </c>
      <c r="G1353" s="20">
        <v>2370</v>
      </c>
      <c r="H1353" s="4">
        <f t="shared" si="101"/>
        <v>62.981663566303482</v>
      </c>
      <c r="I1353" s="4">
        <f t="shared" si="101"/>
        <v>65.361279646993935</v>
      </c>
      <c r="J1353" s="20">
        <v>1466</v>
      </c>
      <c r="K1353" s="4">
        <f t="shared" si="102"/>
        <v>76.753926701570691</v>
      </c>
      <c r="L1353" s="4">
        <f t="shared" si="102"/>
        <v>77.771883289124659</v>
      </c>
    </row>
    <row r="1354" spans="1:12" ht="15" customHeight="1">
      <c r="B1354" s="43" t="s">
        <v>177</v>
      </c>
      <c r="D1354" s="20">
        <v>307</v>
      </c>
      <c r="E1354" s="4">
        <f t="shared" si="100"/>
        <v>5.4106450475854784</v>
      </c>
      <c r="F1354" s="4">
        <f t="shared" si="100"/>
        <v>5.5696661828737302</v>
      </c>
      <c r="G1354" s="20">
        <v>168</v>
      </c>
      <c r="H1354" s="4">
        <f t="shared" si="101"/>
        <v>4.4645229869784746</v>
      </c>
      <c r="I1354" s="4">
        <f t="shared" si="101"/>
        <v>4.6332046332046328</v>
      </c>
      <c r="J1354" s="20">
        <v>139</v>
      </c>
      <c r="K1354" s="4">
        <f t="shared" si="102"/>
        <v>7.2774869109947637</v>
      </c>
      <c r="L1354" s="4">
        <f t="shared" si="102"/>
        <v>7.3740053050397876</v>
      </c>
    </row>
    <row r="1355" spans="1:12" ht="15" customHeight="1">
      <c r="B1355" s="43" t="s">
        <v>61</v>
      </c>
      <c r="D1355" s="20">
        <v>864</v>
      </c>
      <c r="E1355" s="4">
        <f t="shared" si="100"/>
        <v>15.227352837504407</v>
      </c>
      <c r="F1355" s="4">
        <f t="shared" si="100"/>
        <v>15.674891146589259</v>
      </c>
      <c r="G1355" s="20">
        <v>595</v>
      </c>
      <c r="H1355" s="4">
        <f t="shared" si="101"/>
        <v>15.811852245548764</v>
      </c>
      <c r="I1355" s="4">
        <f t="shared" si="101"/>
        <v>16.409266409266408</v>
      </c>
      <c r="J1355" s="20">
        <v>268</v>
      </c>
      <c r="K1355" s="4">
        <f t="shared" si="102"/>
        <v>14.031413612565444</v>
      </c>
      <c r="L1355" s="4">
        <f t="shared" si="102"/>
        <v>14.217506631299734</v>
      </c>
    </row>
    <row r="1356" spans="1:12" ht="15" customHeight="1">
      <c r="B1356" s="44" t="s">
        <v>0</v>
      </c>
      <c r="C1356" s="45"/>
      <c r="D1356" s="21">
        <v>162</v>
      </c>
      <c r="E1356" s="5">
        <f>$D1356/E$1346*100</f>
        <v>2.855128657032076</v>
      </c>
      <c r="F1356" s="47" t="s">
        <v>819</v>
      </c>
      <c r="G1356" s="21">
        <v>137</v>
      </c>
      <c r="H1356" s="30">
        <f>$G1356/H$1346*100</f>
        <v>3.6407121977145893</v>
      </c>
      <c r="I1356" s="47" t="s">
        <v>819</v>
      </c>
      <c r="J1356" s="21">
        <v>25</v>
      </c>
      <c r="K1356" s="30">
        <f>$J1356/K$1346*100</f>
        <v>1.3089005235602094</v>
      </c>
      <c r="L1356" s="47" t="s">
        <v>819</v>
      </c>
    </row>
    <row r="1357" spans="1:12" ht="12" customHeight="1">
      <c r="B1357" s="48" t="s">
        <v>1</v>
      </c>
      <c r="C1357" s="32"/>
      <c r="D1357" s="49">
        <f>SUM(D1347:D1356)</f>
        <v>13969</v>
      </c>
      <c r="E1357" s="6" t="str">
        <f>IF(SUM(E1347:E1356)&gt;100,"－",SUM(E1347:E1356))</f>
        <v>－</v>
      </c>
      <c r="F1357" s="6" t="str">
        <f>IF(SUM(F1347:F1356)&gt;100,"－",SUM(F1347:F1356))</f>
        <v>－</v>
      </c>
      <c r="G1357" s="49">
        <f t="shared" ref="G1357:J1357" si="103">SUM(G1347:G1356)</f>
        <v>8898</v>
      </c>
      <c r="H1357" s="6" t="str">
        <f>IF(SUM(H1347:H1356)&gt;100,"－",SUM(H1347:H1356))</f>
        <v>－</v>
      </c>
      <c r="I1357" s="6" t="str">
        <f>IF(SUM(I1347:I1356)&gt;100,"－",SUM(I1347:I1356))</f>
        <v>－</v>
      </c>
      <c r="J1357" s="49">
        <f t="shared" si="103"/>
        <v>5068</v>
      </c>
      <c r="K1357" s="6" t="str">
        <f t="shared" ref="K1357:L1357" si="104">IF(SUM(K1347:K1356)&gt;100,"－",SUM(K1347:K1356))</f>
        <v>－</v>
      </c>
      <c r="L1357" s="6" t="str">
        <f t="shared" si="104"/>
        <v>－</v>
      </c>
    </row>
    <row r="1358" spans="1:12" ht="22.5" customHeight="1">
      <c r="B1358" s="24"/>
      <c r="D1358" s="1"/>
      <c r="E1358" s="1"/>
      <c r="F1358" s="1"/>
      <c r="G1358" s="1"/>
    </row>
    <row r="1359" spans="1:12" ht="12" customHeight="1">
      <c r="A1359" s="1" t="s">
        <v>480</v>
      </c>
      <c r="B1359" s="24"/>
      <c r="D1359" s="1"/>
      <c r="E1359" s="1"/>
      <c r="F1359" s="1"/>
      <c r="G1359" s="1"/>
    </row>
    <row r="1360" spans="1:12" ht="15" customHeight="1">
      <c r="B1360" s="41"/>
      <c r="C1360" s="42"/>
      <c r="D1360" s="31"/>
      <c r="E1360" s="103" t="s">
        <v>5</v>
      </c>
      <c r="F1360" s="33"/>
      <c r="G1360" s="31"/>
      <c r="H1360" s="103" t="s">
        <v>62</v>
      </c>
      <c r="I1360" s="33"/>
      <c r="J1360" s="31"/>
      <c r="K1360" s="103" t="s">
        <v>820</v>
      </c>
      <c r="L1360" s="33"/>
    </row>
    <row r="1361" spans="1:12" ht="21.75">
      <c r="B1361" s="43"/>
      <c r="D1361" s="38" t="s">
        <v>2</v>
      </c>
      <c r="E1361" s="38" t="s">
        <v>3</v>
      </c>
      <c r="F1361" s="38" t="s">
        <v>505</v>
      </c>
      <c r="G1361" s="38" t="s">
        <v>2</v>
      </c>
      <c r="H1361" s="38" t="s">
        <v>3</v>
      </c>
      <c r="I1361" s="38" t="s">
        <v>505</v>
      </c>
      <c r="J1361" s="38" t="s">
        <v>2</v>
      </c>
      <c r="K1361" s="38" t="s">
        <v>3</v>
      </c>
      <c r="L1361" s="38" t="s">
        <v>505</v>
      </c>
    </row>
    <row r="1362" spans="1:12" ht="15" customHeight="1">
      <c r="B1362" s="44"/>
      <c r="C1362" s="45"/>
      <c r="D1362" s="46"/>
      <c r="E1362" s="2">
        <f>$D$1030</f>
        <v>6369</v>
      </c>
      <c r="F1362" s="2">
        <f>E1362-D1371</f>
        <v>6276</v>
      </c>
      <c r="G1362" s="46"/>
      <c r="H1362" s="2">
        <f>$G$1030</f>
        <v>4274</v>
      </c>
      <c r="I1362" s="2">
        <f>H1362-G1371</f>
        <v>4219</v>
      </c>
      <c r="J1362" s="46"/>
      <c r="K1362" s="2">
        <f>$J$1030</f>
        <v>2094</v>
      </c>
      <c r="L1362" s="2">
        <f>K1362-J1371</f>
        <v>2056</v>
      </c>
    </row>
    <row r="1363" spans="1:12" ht="15" customHeight="1">
      <c r="B1363" s="43" t="s">
        <v>778</v>
      </c>
      <c r="D1363" s="19">
        <v>784</v>
      </c>
      <c r="E1363" s="3">
        <f t="shared" ref="E1363:F1370" si="105">$D1363/E$1362*100</f>
        <v>12.309624744857906</v>
      </c>
      <c r="F1363" s="3">
        <f t="shared" si="105"/>
        <v>12.492033142128744</v>
      </c>
      <c r="G1363" s="19">
        <v>402</v>
      </c>
      <c r="H1363" s="3">
        <f t="shared" ref="H1363:I1370" si="106">$G1363/H$1362*100</f>
        <v>9.4057089377632206</v>
      </c>
      <c r="I1363" s="3">
        <f t="shared" si="106"/>
        <v>9.5283242474520016</v>
      </c>
      <c r="J1363" s="19">
        <v>382</v>
      </c>
      <c r="K1363" s="3">
        <f t="shared" ref="K1363:L1370" si="107">$J1363/K$1362*100</f>
        <v>18.242597898758355</v>
      </c>
      <c r="L1363" s="3">
        <f t="shared" si="107"/>
        <v>18.579766536964982</v>
      </c>
    </row>
    <row r="1364" spans="1:12" ht="15" customHeight="1">
      <c r="B1364" s="43" t="s">
        <v>251</v>
      </c>
      <c r="D1364" s="20">
        <v>879</v>
      </c>
      <c r="E1364" s="4">
        <f t="shared" si="105"/>
        <v>13.801224682053698</v>
      </c>
      <c r="F1364" s="4">
        <f t="shared" si="105"/>
        <v>14.005736137667304</v>
      </c>
      <c r="G1364" s="20">
        <v>561</v>
      </c>
      <c r="H1364" s="4">
        <f t="shared" si="106"/>
        <v>13.125877398221805</v>
      </c>
      <c r="I1364" s="4">
        <f t="shared" si="106"/>
        <v>13.296989808011379</v>
      </c>
      <c r="J1364" s="20">
        <v>318</v>
      </c>
      <c r="K1364" s="4">
        <f t="shared" si="107"/>
        <v>15.18624641833811</v>
      </c>
      <c r="L1364" s="4">
        <f t="shared" si="107"/>
        <v>15.466926070038911</v>
      </c>
    </row>
    <row r="1365" spans="1:12" ht="15" customHeight="1">
      <c r="B1365" s="43" t="s">
        <v>252</v>
      </c>
      <c r="D1365" s="20">
        <v>1652</v>
      </c>
      <c r="E1365" s="4">
        <f t="shared" si="105"/>
        <v>25.938137855236299</v>
      </c>
      <c r="F1365" s="4">
        <f t="shared" si="105"/>
        <v>26.322498406628426</v>
      </c>
      <c r="G1365" s="20">
        <v>1082</v>
      </c>
      <c r="H1365" s="4">
        <f t="shared" si="106"/>
        <v>25.315863359850255</v>
      </c>
      <c r="I1365" s="4">
        <f t="shared" si="106"/>
        <v>25.645887651102157</v>
      </c>
      <c r="J1365" s="20">
        <v>570</v>
      </c>
      <c r="K1365" s="4">
        <f t="shared" si="107"/>
        <v>27.220630372492838</v>
      </c>
      <c r="L1365" s="4">
        <f t="shared" si="107"/>
        <v>27.723735408560312</v>
      </c>
    </row>
    <row r="1366" spans="1:12" ht="15" customHeight="1">
      <c r="B1366" s="43" t="s">
        <v>253</v>
      </c>
      <c r="D1366" s="20">
        <v>1089</v>
      </c>
      <c r="E1366" s="4">
        <f t="shared" si="105"/>
        <v>17.098445595854923</v>
      </c>
      <c r="F1366" s="4">
        <f t="shared" si="105"/>
        <v>17.351816443594647</v>
      </c>
      <c r="G1366" s="20">
        <v>754</v>
      </c>
      <c r="H1366" s="4">
        <f t="shared" si="106"/>
        <v>17.641553579784745</v>
      </c>
      <c r="I1366" s="4">
        <f t="shared" si="106"/>
        <v>17.871533538753258</v>
      </c>
      <c r="J1366" s="20">
        <v>335</v>
      </c>
      <c r="K1366" s="4">
        <f t="shared" si="107"/>
        <v>15.998089780324737</v>
      </c>
      <c r="L1366" s="4">
        <f t="shared" si="107"/>
        <v>16.293774319066149</v>
      </c>
    </row>
    <row r="1367" spans="1:12" ht="15" customHeight="1">
      <c r="B1367" s="43" t="s">
        <v>254</v>
      </c>
      <c r="D1367" s="20">
        <v>781</v>
      </c>
      <c r="E1367" s="4">
        <f t="shared" si="105"/>
        <v>12.262521588946459</v>
      </c>
      <c r="F1367" s="4">
        <f t="shared" si="105"/>
        <v>12.444231994901212</v>
      </c>
      <c r="G1367" s="20">
        <v>577</v>
      </c>
      <c r="H1367" s="4">
        <f t="shared" si="106"/>
        <v>13.500233972859149</v>
      </c>
      <c r="I1367" s="4">
        <f t="shared" si="106"/>
        <v>13.676226593979615</v>
      </c>
      <c r="J1367" s="20">
        <v>204</v>
      </c>
      <c r="K1367" s="4">
        <f t="shared" si="107"/>
        <v>9.7421203438395416</v>
      </c>
      <c r="L1367" s="4">
        <f t="shared" si="107"/>
        <v>9.9221789883268485</v>
      </c>
    </row>
    <row r="1368" spans="1:12" ht="15" customHeight="1">
      <c r="B1368" s="43" t="s">
        <v>255</v>
      </c>
      <c r="D1368" s="20">
        <v>420</v>
      </c>
      <c r="E1368" s="4">
        <f t="shared" si="105"/>
        <v>6.5944418276024503</v>
      </c>
      <c r="F1368" s="4">
        <f t="shared" si="105"/>
        <v>6.6921606118546846</v>
      </c>
      <c r="G1368" s="20">
        <v>324</v>
      </c>
      <c r="H1368" s="4">
        <f t="shared" si="106"/>
        <v>7.580720636406177</v>
      </c>
      <c r="I1368" s="4">
        <f t="shared" si="106"/>
        <v>7.6795449158568383</v>
      </c>
      <c r="J1368" s="20">
        <v>96</v>
      </c>
      <c r="K1368" s="4">
        <f t="shared" si="107"/>
        <v>4.5845272206303722</v>
      </c>
      <c r="L1368" s="4">
        <f t="shared" si="107"/>
        <v>4.6692607003891053</v>
      </c>
    </row>
    <row r="1369" spans="1:12" ht="15" customHeight="1">
      <c r="B1369" s="43" t="s">
        <v>258</v>
      </c>
      <c r="D1369" s="20">
        <v>451</v>
      </c>
      <c r="E1369" s="4">
        <f t="shared" si="105"/>
        <v>7.081174438687392</v>
      </c>
      <c r="F1369" s="4">
        <f t="shared" si="105"/>
        <v>7.1861057998725304</v>
      </c>
      <c r="G1369" s="20">
        <v>348</v>
      </c>
      <c r="H1369" s="4">
        <f t="shared" si="106"/>
        <v>8.1422554983621893</v>
      </c>
      <c r="I1369" s="4">
        <f t="shared" si="106"/>
        <v>8.2484000948091971</v>
      </c>
      <c r="J1369" s="20">
        <v>102</v>
      </c>
      <c r="K1369" s="4">
        <f t="shared" si="107"/>
        <v>4.8710601719197708</v>
      </c>
      <c r="L1369" s="4">
        <f t="shared" si="107"/>
        <v>4.9610894941634243</v>
      </c>
    </row>
    <row r="1370" spans="1:12" ht="15" customHeight="1">
      <c r="B1370" s="43" t="s">
        <v>346</v>
      </c>
      <c r="D1370" s="20">
        <v>220</v>
      </c>
      <c r="E1370" s="4">
        <f t="shared" si="105"/>
        <v>3.4542314335060449</v>
      </c>
      <c r="F1370" s="4">
        <f t="shared" si="105"/>
        <v>3.5054174633524537</v>
      </c>
      <c r="G1370" s="20">
        <v>171</v>
      </c>
      <c r="H1370" s="4">
        <f t="shared" si="106"/>
        <v>4.0009358914365931</v>
      </c>
      <c r="I1370" s="4">
        <f t="shared" si="106"/>
        <v>4.0530931500355534</v>
      </c>
      <c r="J1370" s="20">
        <v>49</v>
      </c>
      <c r="K1370" s="4">
        <f t="shared" si="107"/>
        <v>2.3400191021967527</v>
      </c>
      <c r="L1370" s="4">
        <f t="shared" si="107"/>
        <v>2.3832684824902723</v>
      </c>
    </row>
    <row r="1371" spans="1:12" ht="15" customHeight="1">
      <c r="B1371" s="44" t="s">
        <v>0</v>
      </c>
      <c r="C1371" s="45"/>
      <c r="D1371" s="21">
        <v>93</v>
      </c>
      <c r="E1371" s="5">
        <f>$D1371/E$1362*100</f>
        <v>1.460197833254828</v>
      </c>
      <c r="F1371" s="47" t="s">
        <v>819</v>
      </c>
      <c r="G1371" s="21">
        <v>55</v>
      </c>
      <c r="H1371" s="30">
        <f>$G1371/H$1362*100</f>
        <v>1.2868507253158634</v>
      </c>
      <c r="I1371" s="47" t="s">
        <v>819</v>
      </c>
      <c r="J1371" s="21">
        <v>38</v>
      </c>
      <c r="K1371" s="30">
        <f>$J1371/K$1362*100</f>
        <v>1.8147086914995225</v>
      </c>
      <c r="L1371" s="47" t="s">
        <v>819</v>
      </c>
    </row>
    <row r="1372" spans="1:12" ht="15" customHeight="1">
      <c r="B1372" s="48" t="s">
        <v>1</v>
      </c>
      <c r="C1372" s="32"/>
      <c r="D1372" s="49">
        <f>SUM(D1363:D1371)</f>
        <v>6369</v>
      </c>
      <c r="E1372" s="6">
        <f>IF(SUM(E1363:E1371)&gt;100,"－",SUM(E1363:E1371))</f>
        <v>100</v>
      </c>
      <c r="F1372" s="6">
        <f>IF(SUM(F1363:F1371)&gt;100,"－",SUM(F1363:F1371))</f>
        <v>100.00000000000001</v>
      </c>
      <c r="G1372" s="49">
        <f t="shared" ref="G1372:J1372" si="108">SUM(G1363:G1371)</f>
        <v>4274</v>
      </c>
      <c r="H1372" s="6">
        <f>IF(SUM(H1363:H1371)&gt;100,"－",SUM(H1363:H1371))</f>
        <v>100</v>
      </c>
      <c r="I1372" s="6">
        <f>IF(SUM(I1363:I1371)&gt;100,"－",SUM(I1363:I1371))</f>
        <v>100</v>
      </c>
      <c r="J1372" s="49">
        <f t="shared" si="108"/>
        <v>2094</v>
      </c>
      <c r="K1372" s="6">
        <f t="shared" ref="K1372:L1372" si="109">IF(SUM(K1363:K1371)&gt;100,"－",SUM(K1363:K1371))</f>
        <v>99.999999999999986</v>
      </c>
      <c r="L1372" s="6">
        <f t="shared" si="109"/>
        <v>99.999999999999986</v>
      </c>
    </row>
    <row r="1373" spans="1:12" ht="15" customHeight="1">
      <c r="B1373" s="48" t="s">
        <v>347</v>
      </c>
      <c r="C1373" s="32"/>
      <c r="D1373" s="50">
        <v>4.4858189929891648</v>
      </c>
      <c r="E1373" s="35"/>
      <c r="F1373" s="35"/>
      <c r="G1373" s="50">
        <v>4.9141976771746858</v>
      </c>
      <c r="H1373" s="35"/>
      <c r="I1373" s="35"/>
      <c r="J1373" s="50">
        <v>3.602626459143969</v>
      </c>
      <c r="K1373" s="35"/>
      <c r="L1373" s="35"/>
    </row>
    <row r="1374" spans="1:12" ht="12" customHeight="1">
      <c r="B1374" s="48" t="s">
        <v>348</v>
      </c>
      <c r="C1374" s="32"/>
      <c r="D1374" s="50">
        <v>102</v>
      </c>
      <c r="E1374" s="35"/>
      <c r="F1374" s="35"/>
      <c r="G1374" s="50">
        <v>102</v>
      </c>
      <c r="H1374" s="35"/>
      <c r="I1374" s="35"/>
      <c r="J1374" s="50">
        <v>32</v>
      </c>
      <c r="K1374" s="35"/>
      <c r="L1374" s="35"/>
    </row>
    <row r="1375" spans="1:12" ht="22.5" customHeight="1">
      <c r="B1375" s="91"/>
      <c r="C1375" s="56"/>
      <c r="D1375" s="56"/>
      <c r="E1375" s="56"/>
      <c r="F1375" s="56"/>
      <c r="G1375" s="56"/>
      <c r="H1375" s="57"/>
      <c r="I1375" s="8"/>
      <c r="J1375" s="8"/>
    </row>
    <row r="1376" spans="1:12" ht="12" customHeight="1">
      <c r="A1376" s="1" t="s">
        <v>480</v>
      </c>
      <c r="B1376" s="24"/>
      <c r="D1376" s="1"/>
      <c r="E1376" s="1"/>
      <c r="F1376" s="1"/>
      <c r="G1376" s="1"/>
      <c r="L1376" s="40" t="s">
        <v>469</v>
      </c>
    </row>
    <row r="1377" spans="2:12" ht="15" customHeight="1">
      <c r="B1377" s="41"/>
      <c r="C1377" s="42"/>
      <c r="D1377" s="31"/>
      <c r="E1377" s="103" t="s">
        <v>5</v>
      </c>
      <c r="F1377" s="33"/>
      <c r="G1377" s="31"/>
      <c r="H1377" s="103" t="s">
        <v>62</v>
      </c>
      <c r="I1377" s="33"/>
      <c r="J1377" s="31"/>
      <c r="K1377" s="103" t="s">
        <v>820</v>
      </c>
      <c r="L1377" s="33"/>
    </row>
    <row r="1378" spans="2:12" ht="21.75">
      <c r="B1378" s="43"/>
      <c r="D1378" s="38" t="s">
        <v>2</v>
      </c>
      <c r="E1378" s="38" t="s">
        <v>3</v>
      </c>
      <c r="F1378" s="38" t="s">
        <v>505</v>
      </c>
      <c r="G1378" s="38" t="s">
        <v>2</v>
      </c>
      <c r="H1378" s="38" t="s">
        <v>3</v>
      </c>
      <c r="I1378" s="38" t="s">
        <v>505</v>
      </c>
      <c r="J1378" s="38" t="s">
        <v>2</v>
      </c>
      <c r="K1378" s="38" t="s">
        <v>3</v>
      </c>
      <c r="L1378" s="38" t="s">
        <v>505</v>
      </c>
    </row>
    <row r="1379" spans="2:12" ht="15" customHeight="1">
      <c r="B1379" s="44"/>
      <c r="C1379" s="45"/>
      <c r="D1379" s="46"/>
      <c r="E1379" s="2">
        <f>$D$1030</f>
        <v>6369</v>
      </c>
      <c r="F1379" s="2">
        <f>E1379-D1388</f>
        <v>6204</v>
      </c>
      <c r="G1379" s="46"/>
      <c r="H1379" s="2">
        <f>$G$1030</f>
        <v>4274</v>
      </c>
      <c r="I1379" s="2">
        <f>H1379-G1388</f>
        <v>4208</v>
      </c>
      <c r="J1379" s="46"/>
      <c r="K1379" s="2">
        <f>$J$1030</f>
        <v>2094</v>
      </c>
      <c r="L1379" s="2">
        <f>K1379-J1388</f>
        <v>1995</v>
      </c>
    </row>
    <row r="1380" spans="2:12" ht="15" customHeight="1">
      <c r="B1380" s="43" t="s">
        <v>778</v>
      </c>
      <c r="D1380" s="19">
        <v>766</v>
      </c>
      <c r="E1380" s="3">
        <f t="shared" ref="E1380:E1388" si="110">D1380/E$1379*100</f>
        <v>12.02700580938923</v>
      </c>
      <c r="F1380" s="3">
        <f t="shared" ref="F1380:F1387" si="111">D1380/F$1379*100</f>
        <v>12.346872985170858</v>
      </c>
      <c r="G1380" s="19">
        <v>401</v>
      </c>
      <c r="H1380" s="3">
        <f t="shared" ref="H1380:H1388" si="112">G1380/H$1379*100</f>
        <v>9.3823116518483847</v>
      </c>
      <c r="I1380" s="3">
        <f t="shared" ref="I1380:I1387" si="113">G1380/I$1379*100</f>
        <v>9.5294676806083647</v>
      </c>
      <c r="J1380" s="19">
        <v>365</v>
      </c>
      <c r="K1380" s="3">
        <f t="shared" ref="K1380:K1388" si="114">J1380/K$1379*100</f>
        <v>17.43075453677173</v>
      </c>
      <c r="L1380" s="3">
        <f t="shared" ref="L1380:L1387" si="115">J1380/L$1379*100</f>
        <v>18.295739348370926</v>
      </c>
    </row>
    <row r="1381" spans="2:12" ht="15" customHeight="1">
      <c r="B1381" s="43" t="s">
        <v>251</v>
      </c>
      <c r="D1381" s="20">
        <v>509</v>
      </c>
      <c r="E1381" s="4">
        <f t="shared" si="110"/>
        <v>7.9918354529753488</v>
      </c>
      <c r="F1381" s="4">
        <f t="shared" si="111"/>
        <v>8.2043842682140564</v>
      </c>
      <c r="G1381" s="20">
        <v>329</v>
      </c>
      <c r="H1381" s="4">
        <f t="shared" si="112"/>
        <v>7.6977070659803459</v>
      </c>
      <c r="I1381" s="4">
        <f t="shared" si="113"/>
        <v>7.8184410646387832</v>
      </c>
      <c r="J1381" s="20">
        <v>180</v>
      </c>
      <c r="K1381" s="4">
        <f t="shared" si="114"/>
        <v>8.5959885386819472</v>
      </c>
      <c r="L1381" s="4">
        <f t="shared" si="115"/>
        <v>9.0225563909774422</v>
      </c>
    </row>
    <row r="1382" spans="2:12" ht="15" customHeight="1">
      <c r="B1382" s="43" t="s">
        <v>252</v>
      </c>
      <c r="D1382" s="20">
        <v>1101</v>
      </c>
      <c r="E1382" s="4">
        <f t="shared" si="110"/>
        <v>17.286858219500704</v>
      </c>
      <c r="F1382" s="4">
        <f t="shared" si="111"/>
        <v>17.746615087040617</v>
      </c>
      <c r="G1382" s="20">
        <v>738</v>
      </c>
      <c r="H1382" s="4">
        <f t="shared" si="112"/>
        <v>17.267197005147402</v>
      </c>
      <c r="I1382" s="4">
        <f t="shared" si="113"/>
        <v>17.538022813688212</v>
      </c>
      <c r="J1382" s="20">
        <v>363</v>
      </c>
      <c r="K1382" s="4">
        <f t="shared" si="114"/>
        <v>17.335243553008596</v>
      </c>
      <c r="L1382" s="4">
        <f t="shared" si="115"/>
        <v>18.195488721804512</v>
      </c>
    </row>
    <row r="1383" spans="2:12" ht="15" customHeight="1">
      <c r="B1383" s="43" t="s">
        <v>253</v>
      </c>
      <c r="D1383" s="20">
        <v>1176</v>
      </c>
      <c r="E1383" s="4">
        <f t="shared" si="110"/>
        <v>18.46443711728686</v>
      </c>
      <c r="F1383" s="4">
        <f t="shared" si="111"/>
        <v>18.955512572533848</v>
      </c>
      <c r="G1383" s="20">
        <v>834</v>
      </c>
      <c r="H1383" s="4">
        <f t="shared" si="112"/>
        <v>19.513336452971455</v>
      </c>
      <c r="I1383" s="4">
        <f t="shared" si="113"/>
        <v>19.819391634980988</v>
      </c>
      <c r="J1383" s="20">
        <v>342</v>
      </c>
      <c r="K1383" s="4">
        <f t="shared" si="114"/>
        <v>16.332378223495702</v>
      </c>
      <c r="L1383" s="4">
        <f t="shared" si="115"/>
        <v>17.142857142857142</v>
      </c>
    </row>
    <row r="1384" spans="2:12" ht="15" customHeight="1">
      <c r="B1384" s="43" t="s">
        <v>254</v>
      </c>
      <c r="D1384" s="20">
        <v>871</v>
      </c>
      <c r="E1384" s="4">
        <f t="shared" si="110"/>
        <v>13.675616266289842</v>
      </c>
      <c r="F1384" s="4">
        <f t="shared" si="111"/>
        <v>14.03932946486138</v>
      </c>
      <c r="G1384" s="20">
        <v>630</v>
      </c>
      <c r="H1384" s="4">
        <f t="shared" si="112"/>
        <v>14.740290126345343</v>
      </c>
      <c r="I1384" s="4">
        <f t="shared" si="113"/>
        <v>14.971482889733839</v>
      </c>
      <c r="J1384" s="20">
        <v>240</v>
      </c>
      <c r="K1384" s="4">
        <f t="shared" si="114"/>
        <v>11.461318051575931</v>
      </c>
      <c r="L1384" s="4">
        <f t="shared" si="115"/>
        <v>12.030075187969924</v>
      </c>
    </row>
    <row r="1385" spans="2:12" ht="15" customHeight="1">
      <c r="B1385" s="43" t="s">
        <v>255</v>
      </c>
      <c r="D1385" s="20">
        <v>553</v>
      </c>
      <c r="E1385" s="4">
        <f t="shared" si="110"/>
        <v>8.6826817396765588</v>
      </c>
      <c r="F1385" s="4">
        <f t="shared" si="111"/>
        <v>8.9136041263700836</v>
      </c>
      <c r="G1385" s="20">
        <v>397</v>
      </c>
      <c r="H1385" s="4">
        <f t="shared" si="112"/>
        <v>9.2887225081890499</v>
      </c>
      <c r="I1385" s="4">
        <f t="shared" si="113"/>
        <v>9.4344106463878319</v>
      </c>
      <c r="J1385" s="20">
        <v>156</v>
      </c>
      <c r="K1385" s="4">
        <f t="shared" si="114"/>
        <v>7.4498567335243555</v>
      </c>
      <c r="L1385" s="4">
        <f t="shared" si="115"/>
        <v>7.8195488721804516</v>
      </c>
    </row>
    <row r="1386" spans="2:12" ht="15" customHeight="1">
      <c r="B1386" s="43" t="s">
        <v>258</v>
      </c>
      <c r="D1386" s="20">
        <v>793</v>
      </c>
      <c r="E1386" s="4">
        <f t="shared" si="110"/>
        <v>12.450934212592243</v>
      </c>
      <c r="F1386" s="4">
        <f t="shared" si="111"/>
        <v>12.782076079948421</v>
      </c>
      <c r="G1386" s="20">
        <v>560</v>
      </c>
      <c r="H1386" s="4">
        <f t="shared" si="112"/>
        <v>13.102480112306973</v>
      </c>
      <c r="I1386" s="4">
        <f t="shared" si="113"/>
        <v>13.307984790874524</v>
      </c>
      <c r="J1386" s="20">
        <v>233</v>
      </c>
      <c r="K1386" s="4">
        <f t="shared" si="114"/>
        <v>11.127029608404966</v>
      </c>
      <c r="L1386" s="4">
        <f t="shared" si="115"/>
        <v>11.679197994987469</v>
      </c>
    </row>
    <row r="1387" spans="2:12" ht="15" customHeight="1">
      <c r="B1387" s="43" t="s">
        <v>346</v>
      </c>
      <c r="D1387" s="20">
        <v>435</v>
      </c>
      <c r="E1387" s="4">
        <f t="shared" si="110"/>
        <v>6.8299576071596801</v>
      </c>
      <c r="F1387" s="4">
        <f t="shared" si="111"/>
        <v>7.0116054158607346</v>
      </c>
      <c r="G1387" s="20">
        <v>319</v>
      </c>
      <c r="H1387" s="4">
        <f t="shared" si="112"/>
        <v>7.4637342068320081</v>
      </c>
      <c r="I1387" s="4">
        <f t="shared" si="113"/>
        <v>7.580798479087453</v>
      </c>
      <c r="J1387" s="20">
        <v>116</v>
      </c>
      <c r="K1387" s="4">
        <f t="shared" si="114"/>
        <v>5.5396370582617003</v>
      </c>
      <c r="L1387" s="4">
        <f t="shared" si="115"/>
        <v>5.8145363408521309</v>
      </c>
    </row>
    <row r="1388" spans="2:12" ht="15" customHeight="1">
      <c r="B1388" s="44" t="s">
        <v>0</v>
      </c>
      <c r="C1388" s="45"/>
      <c r="D1388" s="21">
        <v>165</v>
      </c>
      <c r="E1388" s="5">
        <f t="shared" si="110"/>
        <v>2.5906735751295336</v>
      </c>
      <c r="F1388" s="47" t="s">
        <v>819</v>
      </c>
      <c r="G1388" s="21">
        <v>66</v>
      </c>
      <c r="H1388" s="30">
        <f t="shared" si="112"/>
        <v>1.5442208703790361</v>
      </c>
      <c r="I1388" s="47" t="s">
        <v>819</v>
      </c>
      <c r="J1388" s="21">
        <v>99</v>
      </c>
      <c r="K1388" s="30">
        <f t="shared" si="114"/>
        <v>4.7277936962750715</v>
      </c>
      <c r="L1388" s="47" t="s">
        <v>819</v>
      </c>
    </row>
    <row r="1389" spans="2:12" ht="15" customHeight="1">
      <c r="B1389" s="48" t="s">
        <v>1</v>
      </c>
      <c r="C1389" s="32"/>
      <c r="D1389" s="49">
        <f>SUM(D1380:D1388)</f>
        <v>6369</v>
      </c>
      <c r="E1389" s="6">
        <f>IF(SUM(E1380:E1388)&gt;100,"－",SUM(E1380:E1388))</f>
        <v>99.999999999999986</v>
      </c>
      <c r="F1389" s="6">
        <f>IF(SUM(F1380:F1388)&gt;100,"－",SUM(F1380:F1388))</f>
        <v>100</v>
      </c>
      <c r="G1389" s="49">
        <f t="shared" ref="G1389:J1389" si="116">SUM(G1380:G1388)</f>
        <v>4274</v>
      </c>
      <c r="H1389" s="6">
        <f>IF(SUM(H1380:H1388)&gt;100,"－",SUM(H1380:H1388))</f>
        <v>100</v>
      </c>
      <c r="I1389" s="6">
        <f>IF(SUM(I1380:I1388)&gt;100,"－",SUM(I1380:I1388))</f>
        <v>99.999999999999986</v>
      </c>
      <c r="J1389" s="49">
        <f t="shared" si="116"/>
        <v>2094</v>
      </c>
      <c r="K1389" s="6">
        <f t="shared" ref="K1389:L1389" si="117">IF(SUM(K1380:K1388)&gt;100,"－",SUM(K1380:K1388))</f>
        <v>100.00000000000001</v>
      </c>
      <c r="L1389" s="6">
        <f t="shared" si="117"/>
        <v>100</v>
      </c>
    </row>
    <row r="1390" spans="2:12" ht="15" customHeight="1">
      <c r="B1390" s="48" t="s">
        <v>347</v>
      </c>
      <c r="C1390" s="32"/>
      <c r="D1390" s="50">
        <v>6.3442031007924955</v>
      </c>
      <c r="E1390" s="35"/>
      <c r="F1390" s="35"/>
      <c r="G1390" s="50">
        <v>6.6678094834568338</v>
      </c>
      <c r="H1390" s="35"/>
      <c r="I1390" s="35"/>
      <c r="J1390" s="50">
        <v>5.661106449771399</v>
      </c>
      <c r="K1390" s="35"/>
      <c r="L1390" s="35"/>
    </row>
    <row r="1391" spans="2:12" ht="15" customHeight="1">
      <c r="B1391" s="48" t="s">
        <v>348</v>
      </c>
      <c r="C1391" s="32"/>
      <c r="D1391" s="50">
        <v>206.25</v>
      </c>
      <c r="E1391" s="35"/>
      <c r="F1391" s="35"/>
      <c r="G1391" s="50">
        <v>206.25</v>
      </c>
      <c r="H1391" s="35"/>
      <c r="I1391" s="35"/>
      <c r="J1391" s="50">
        <v>172.22222222222223</v>
      </c>
      <c r="K1391" s="35"/>
      <c r="L1391" s="35"/>
    </row>
    <row r="1392" spans="2:12" ht="13.5" customHeight="1">
      <c r="B1392" s="91"/>
      <c r="C1392" s="56"/>
      <c r="D1392" s="56"/>
      <c r="E1392" s="56"/>
      <c r="F1392" s="56"/>
      <c r="G1392" s="56"/>
      <c r="H1392" s="57"/>
      <c r="I1392" s="8"/>
      <c r="J1392" s="8"/>
    </row>
    <row r="1393" spans="1:12" ht="15" customHeight="1">
      <c r="A1393" s="1" t="s">
        <v>673</v>
      </c>
      <c r="B1393" s="24"/>
      <c r="F1393" s="1"/>
      <c r="J1393" s="7"/>
      <c r="L1393" s="40"/>
    </row>
    <row r="1394" spans="1:12" ht="12" customHeight="1">
      <c r="B1394" s="41"/>
      <c r="C1394" s="42"/>
      <c r="D1394" s="31"/>
      <c r="E1394" s="103" t="s">
        <v>5</v>
      </c>
      <c r="F1394" s="33"/>
      <c r="G1394" s="31"/>
      <c r="H1394" s="103" t="s">
        <v>62</v>
      </c>
      <c r="I1394" s="33"/>
      <c r="J1394" s="31"/>
      <c r="K1394" s="103" t="s">
        <v>820</v>
      </c>
      <c r="L1394" s="33"/>
    </row>
    <row r="1395" spans="1:12" ht="22.5" customHeight="1">
      <c r="B1395" s="43"/>
      <c r="D1395" s="38" t="s">
        <v>2</v>
      </c>
      <c r="E1395" s="38" t="s">
        <v>3</v>
      </c>
      <c r="F1395" s="38" t="s">
        <v>505</v>
      </c>
      <c r="G1395" s="38" t="s">
        <v>2</v>
      </c>
      <c r="H1395" s="38" t="s">
        <v>3</v>
      </c>
      <c r="I1395" s="38" t="s">
        <v>505</v>
      </c>
      <c r="J1395" s="38" t="s">
        <v>2</v>
      </c>
      <c r="K1395" s="38" t="s">
        <v>3</v>
      </c>
      <c r="L1395" s="38" t="s">
        <v>505</v>
      </c>
    </row>
    <row r="1396" spans="1:12" ht="12" customHeight="1">
      <c r="B1396" s="44"/>
      <c r="C1396" s="45"/>
      <c r="D1396" s="46"/>
      <c r="E1396" s="2">
        <f>$D$1030</f>
        <v>6369</v>
      </c>
      <c r="F1396" s="2">
        <f>E1396-D1407</f>
        <v>6204</v>
      </c>
      <c r="G1396" s="46"/>
      <c r="H1396" s="2">
        <f>$G$1030</f>
        <v>4274</v>
      </c>
      <c r="I1396" s="2">
        <f>H1396-G1407</f>
        <v>4208</v>
      </c>
      <c r="J1396" s="46"/>
      <c r="K1396" s="2">
        <f>$J$1030</f>
        <v>2094</v>
      </c>
      <c r="L1396" s="2">
        <f>K1396-J1407</f>
        <v>1995</v>
      </c>
    </row>
    <row r="1397" spans="1:12" ht="15" customHeight="1">
      <c r="B1397" s="43" t="s">
        <v>822</v>
      </c>
      <c r="D1397" s="19">
        <v>766</v>
      </c>
      <c r="E1397" s="3">
        <f>D1397/E1396*100</f>
        <v>12.02700580938923</v>
      </c>
      <c r="F1397" s="3">
        <f>D1397/F1396*100</f>
        <v>12.346872985170858</v>
      </c>
      <c r="G1397" s="19">
        <v>401</v>
      </c>
      <c r="H1397" s="3">
        <f>G1397/H1396*100</f>
        <v>9.3823116518483847</v>
      </c>
      <c r="I1397" s="3">
        <f>G1397/I1396*100</f>
        <v>9.5294676806083647</v>
      </c>
      <c r="J1397" s="19">
        <v>365</v>
      </c>
      <c r="K1397" s="3">
        <f>J1397/K1396*100</f>
        <v>17.43075453677173</v>
      </c>
      <c r="L1397" s="3">
        <f>J1397/L1396*100</f>
        <v>18.295739348370926</v>
      </c>
    </row>
    <row r="1398" spans="1:12" ht="15" customHeight="1">
      <c r="B1398" s="43" t="s">
        <v>311</v>
      </c>
      <c r="D1398" s="20">
        <v>2101</v>
      </c>
      <c r="E1398" s="4">
        <f>D1398/E1396*100</f>
        <v>32.987910189982728</v>
      </c>
      <c r="F1398" s="4">
        <f>D1398/F1396*100</f>
        <v>33.865248226950357</v>
      </c>
      <c r="G1398" s="20">
        <v>1412</v>
      </c>
      <c r="H1398" s="4">
        <f>G1398/H1396*100</f>
        <v>33.036967711745433</v>
      </c>
      <c r="I1398" s="4">
        <f>G1398/I1396*100</f>
        <v>33.555133079847913</v>
      </c>
      <c r="J1398" s="20">
        <v>689</v>
      </c>
      <c r="K1398" s="4">
        <f>J1398/K1396*100</f>
        <v>32.903533906399232</v>
      </c>
      <c r="L1398" s="4">
        <f>J1398/L1396*100</f>
        <v>34.536340852130323</v>
      </c>
    </row>
    <row r="1399" spans="1:12" ht="15" customHeight="1">
      <c r="B1399" s="43" t="s">
        <v>312</v>
      </c>
      <c r="D1399" s="20">
        <v>2109</v>
      </c>
      <c r="E1399" s="4">
        <f>D1399/E1396*100</f>
        <v>33.113518605746584</v>
      </c>
      <c r="F1399" s="4">
        <f>D1399/F1396*100</f>
        <v>33.994197292069636</v>
      </c>
      <c r="G1399" s="20">
        <v>1516</v>
      </c>
      <c r="H1399" s="4">
        <f>G1399/H1396*100</f>
        <v>35.470285446888163</v>
      </c>
      <c r="I1399" s="4">
        <f>G1399/I1396*100</f>
        <v>36.026615969581748</v>
      </c>
      <c r="J1399" s="20">
        <v>592</v>
      </c>
      <c r="K1399" s="4">
        <f>J1399/K1396*100</f>
        <v>28.271251193887299</v>
      </c>
      <c r="L1399" s="4">
        <f>J1399/L1396*100</f>
        <v>29.674185463659146</v>
      </c>
    </row>
    <row r="1400" spans="1:12" ht="15" customHeight="1">
      <c r="B1400" s="43" t="s">
        <v>313</v>
      </c>
      <c r="D1400" s="20">
        <v>793</v>
      </c>
      <c r="E1400" s="4">
        <f>D1400/E1396*100</f>
        <v>12.450934212592243</v>
      </c>
      <c r="F1400" s="4">
        <f>D1400/F1396*100</f>
        <v>12.782076079948421</v>
      </c>
      <c r="G1400" s="20">
        <v>560</v>
      </c>
      <c r="H1400" s="4">
        <f>G1400/H1396*100</f>
        <v>13.102480112306973</v>
      </c>
      <c r="I1400" s="4">
        <f>G1400/I1396*100</f>
        <v>13.307984790874524</v>
      </c>
      <c r="J1400" s="20">
        <v>233</v>
      </c>
      <c r="K1400" s="4">
        <f>J1400/K1396*100</f>
        <v>11.127029608404966</v>
      </c>
      <c r="L1400" s="4">
        <f>J1400/L1396*100</f>
        <v>11.679197994987469</v>
      </c>
    </row>
    <row r="1401" spans="1:12" ht="15" customHeight="1">
      <c r="B1401" s="43" t="s">
        <v>314</v>
      </c>
      <c r="D1401" s="20">
        <v>261</v>
      </c>
      <c r="E1401" s="4">
        <f>D1401/E1396*100</f>
        <v>4.0979745642958081</v>
      </c>
      <c r="F1401" s="4">
        <f>D1401/F1396*100</f>
        <v>4.2069632495164413</v>
      </c>
      <c r="G1401" s="20">
        <v>193</v>
      </c>
      <c r="H1401" s="4">
        <f>G1401/H1396*100</f>
        <v>4.5156761815629389</v>
      </c>
      <c r="I1401" s="4">
        <f>G1401/I1396*100</f>
        <v>4.586501901140684</v>
      </c>
      <c r="J1401" s="20">
        <v>68</v>
      </c>
      <c r="K1401" s="4">
        <f>J1401/K1396*100</f>
        <v>3.2473734479465137</v>
      </c>
      <c r="L1401" s="4">
        <f>J1401/L1396*100</f>
        <v>3.4085213032581456</v>
      </c>
    </row>
    <row r="1402" spans="1:12" ht="15" customHeight="1">
      <c r="B1402" s="43" t="s">
        <v>476</v>
      </c>
      <c r="D1402" s="20">
        <v>85</v>
      </c>
      <c r="E1402" s="4">
        <f>D1402/E1396*100</f>
        <v>1.3345894174909718</v>
      </c>
      <c r="F1402" s="4">
        <f>D1402/F1396*100</f>
        <v>1.3700838168923275</v>
      </c>
      <c r="G1402" s="20">
        <v>60</v>
      </c>
      <c r="H1402" s="4">
        <f>G1402/H1396*100</f>
        <v>1.4038371548900328</v>
      </c>
      <c r="I1402" s="4">
        <f>G1402/I1396*100</f>
        <v>1.4258555133079849</v>
      </c>
      <c r="J1402" s="20">
        <v>25</v>
      </c>
      <c r="K1402" s="4">
        <f>J1402/K1396*100</f>
        <v>1.1938872970391594</v>
      </c>
      <c r="L1402" s="4">
        <f>J1402/L1396*100</f>
        <v>1.2531328320802004</v>
      </c>
    </row>
    <row r="1403" spans="1:12" ht="15" customHeight="1">
      <c r="B1403" s="43" t="s">
        <v>477</v>
      </c>
      <c r="D1403" s="20">
        <v>44</v>
      </c>
      <c r="E1403" s="4">
        <f>D1403/E1396*100</f>
        <v>0.69084628670120896</v>
      </c>
      <c r="F1403" s="4">
        <f>D1403/F1396*100</f>
        <v>0.70921985815602839</v>
      </c>
      <c r="G1403" s="20">
        <v>33</v>
      </c>
      <c r="H1403" s="4">
        <f>G1403/H1396*100</f>
        <v>0.77211043518951805</v>
      </c>
      <c r="I1403" s="4">
        <f>G1403/I1396*100</f>
        <v>0.78422053231939159</v>
      </c>
      <c r="J1403" s="20">
        <v>11</v>
      </c>
      <c r="K1403" s="4">
        <f>J1403/K1396*100</f>
        <v>0.52531041069723017</v>
      </c>
      <c r="L1403" s="4">
        <f>J1403/L1396*100</f>
        <v>0.55137844611528819</v>
      </c>
    </row>
    <row r="1404" spans="1:12" ht="15" customHeight="1">
      <c r="B1404" s="43" t="s">
        <v>478</v>
      </c>
      <c r="D1404" s="20">
        <v>16</v>
      </c>
      <c r="E1404" s="4">
        <f>D1404/E1396*100</f>
        <v>0.25121683152771235</v>
      </c>
      <c r="F1404" s="4">
        <f>D1404/F1396*100</f>
        <v>0.25789813023855579</v>
      </c>
      <c r="G1404" s="20">
        <v>11</v>
      </c>
      <c r="H1404" s="4">
        <f>G1404/H1396*100</f>
        <v>0.25737014506317268</v>
      </c>
      <c r="I1404" s="4">
        <f>G1404/I1396*100</f>
        <v>0.26140684410646386</v>
      </c>
      <c r="J1404" s="20">
        <v>5</v>
      </c>
      <c r="K1404" s="4">
        <f>J1404/K1396*100</f>
        <v>0.2387774594078319</v>
      </c>
      <c r="L1404" s="4">
        <f>J1404/L1396*100</f>
        <v>0.25062656641604009</v>
      </c>
    </row>
    <row r="1405" spans="1:12" ht="15" customHeight="1">
      <c r="B1405" s="43" t="s">
        <v>489</v>
      </c>
      <c r="D1405" s="20">
        <v>4</v>
      </c>
      <c r="E1405" s="4">
        <f>D1405/E1396*100</f>
        <v>6.2804207881928087E-2</v>
      </c>
      <c r="F1405" s="4">
        <f>D1405/F1396*100</f>
        <v>6.4474532559638947E-2</v>
      </c>
      <c r="G1405" s="20">
        <v>3</v>
      </c>
      <c r="H1405" s="4">
        <f>G1405/H1396*100</f>
        <v>7.0191857744501637E-2</v>
      </c>
      <c r="I1405" s="4">
        <f>G1405/I1396*100</f>
        <v>7.1292775665399238E-2</v>
      </c>
      <c r="J1405" s="20">
        <v>1</v>
      </c>
      <c r="K1405" s="4">
        <f>J1405/K1396*100</f>
        <v>4.775549188156638E-2</v>
      </c>
      <c r="L1405" s="4">
        <f>J1405/L1396*100</f>
        <v>5.0125313283208017E-2</v>
      </c>
    </row>
    <row r="1406" spans="1:12" ht="15" customHeight="1">
      <c r="B1406" s="43" t="s">
        <v>479</v>
      </c>
      <c r="D1406" s="20">
        <v>25</v>
      </c>
      <c r="E1406" s="4">
        <f>D1406/E1396*100</f>
        <v>0.39252629926205052</v>
      </c>
      <c r="F1406" s="4">
        <f>D1406/F1396*100</f>
        <v>0.40296582849774343</v>
      </c>
      <c r="G1406" s="20">
        <v>19</v>
      </c>
      <c r="H1406" s="4">
        <f>G1406/H1396*100</f>
        <v>0.44454843238184372</v>
      </c>
      <c r="I1406" s="4">
        <f>G1406/I1396*100</f>
        <v>0.45152091254752846</v>
      </c>
      <c r="J1406" s="20">
        <v>6</v>
      </c>
      <c r="K1406" s="4">
        <f>J1406/K1396*100</f>
        <v>0.28653295128939826</v>
      </c>
      <c r="L1406" s="4">
        <f>J1406/L1396*100</f>
        <v>0.30075187969924816</v>
      </c>
    </row>
    <row r="1407" spans="1:12" ht="15" customHeight="1">
      <c r="B1407" s="44" t="s">
        <v>484</v>
      </c>
      <c r="C1407" s="45"/>
      <c r="D1407" s="21">
        <v>165</v>
      </c>
      <c r="E1407" s="5">
        <f>D1407/E1396*100</f>
        <v>2.5906735751295336</v>
      </c>
      <c r="F1407" s="47" t="s">
        <v>819</v>
      </c>
      <c r="G1407" s="21">
        <v>66</v>
      </c>
      <c r="H1407" s="5">
        <f>G1407/H1396*100</f>
        <v>1.5442208703790361</v>
      </c>
      <c r="I1407" s="47" t="s">
        <v>819</v>
      </c>
      <c r="J1407" s="21">
        <v>99</v>
      </c>
      <c r="K1407" s="5">
        <f>J1407/K1396*100</f>
        <v>4.7277936962750715</v>
      </c>
      <c r="L1407" s="47" t="s">
        <v>819</v>
      </c>
    </row>
    <row r="1408" spans="1:12" ht="15" customHeight="1">
      <c r="B1408" s="48" t="s">
        <v>1</v>
      </c>
      <c r="C1408" s="32"/>
      <c r="D1408" s="49">
        <f>SUM(D1397:D1407)</f>
        <v>6369</v>
      </c>
      <c r="E1408" s="6">
        <f>IF(SUM(E1397:E1407)&gt;100,"－",SUM(E1397:E1407))</f>
        <v>99.999999999999986</v>
      </c>
      <c r="F1408" s="6">
        <f>IF(SUM(F1397:F1407)&gt;100,"－",SUM(F1397:F1407))</f>
        <v>100.00000000000003</v>
      </c>
      <c r="G1408" s="49">
        <f>SUM(G1397:G1407)</f>
        <v>4274</v>
      </c>
      <c r="H1408" s="6">
        <f>IF(SUM(H1397:H1407)&gt;100,"－",SUM(H1397:H1407))</f>
        <v>100</v>
      </c>
      <c r="I1408" s="6">
        <f>IF(SUM(I1397:I1407)&gt;100,"－",SUM(I1397:I1407))</f>
        <v>99.999999999999986</v>
      </c>
      <c r="J1408" s="49">
        <f>SUM(J1397:J1407)</f>
        <v>2094</v>
      </c>
      <c r="K1408" s="6">
        <f t="shared" ref="K1408:L1408" si="118">IF(SUM(K1397:K1407)&gt;100,"－",SUM(K1397:K1407))</f>
        <v>99.999999999999986</v>
      </c>
      <c r="L1408" s="6">
        <f t="shared" si="118"/>
        <v>100</v>
      </c>
    </row>
    <row r="1409" spans="1:12" ht="15" customHeight="1">
      <c r="B1409" s="48" t="s">
        <v>317</v>
      </c>
      <c r="C1409" s="32"/>
      <c r="D1409" s="50">
        <v>12.688406201584991</v>
      </c>
      <c r="E1409" s="35"/>
      <c r="F1409" s="35"/>
      <c r="G1409" s="50">
        <v>13.335618966913668</v>
      </c>
      <c r="H1409" s="35"/>
      <c r="I1409" s="35"/>
      <c r="J1409" s="50">
        <v>11.322212899542798</v>
      </c>
      <c r="K1409" s="35"/>
      <c r="L1409" s="35"/>
    </row>
    <row r="1410" spans="1:12" ht="15" customHeight="1">
      <c r="B1410" s="48" t="s">
        <v>474</v>
      </c>
      <c r="C1410" s="32"/>
      <c r="D1410" s="50">
        <v>412.5</v>
      </c>
      <c r="E1410" s="35"/>
      <c r="F1410" s="35"/>
      <c r="G1410" s="50">
        <v>412.5</v>
      </c>
      <c r="H1410" s="35"/>
      <c r="I1410" s="35"/>
      <c r="J1410" s="50">
        <v>344.44444444444446</v>
      </c>
      <c r="K1410" s="35"/>
      <c r="L1410" s="35"/>
    </row>
    <row r="1411" spans="1:12" ht="15" customHeight="1">
      <c r="B1411" s="91"/>
      <c r="C1411" s="56"/>
      <c r="D1411" s="56"/>
      <c r="E1411" s="56"/>
      <c r="F1411" s="56"/>
      <c r="G1411" s="56"/>
      <c r="H1411" s="57"/>
      <c r="I1411" s="8"/>
      <c r="J1411" s="8"/>
    </row>
    <row r="1412" spans="1:12" ht="13.5" customHeight="1">
      <c r="A1412" s="108" t="s">
        <v>672</v>
      </c>
      <c r="B1412" s="24"/>
    </row>
    <row r="1413" spans="1:12" ht="15" customHeight="1">
      <c r="A1413" s="1" t="s">
        <v>674</v>
      </c>
      <c r="B1413" s="24"/>
      <c r="F1413" s="1"/>
      <c r="J1413" s="7"/>
      <c r="L1413" s="40"/>
    </row>
    <row r="1414" spans="1:12" ht="12" customHeight="1">
      <c r="B1414" s="41"/>
      <c r="C1414" s="42"/>
      <c r="D1414" s="31"/>
      <c r="E1414" s="103" t="s">
        <v>5</v>
      </c>
      <c r="F1414" s="33"/>
      <c r="G1414" s="31"/>
      <c r="H1414" s="103" t="s">
        <v>62</v>
      </c>
      <c r="I1414" s="33"/>
      <c r="J1414" s="31"/>
      <c r="K1414" s="103" t="s">
        <v>820</v>
      </c>
      <c r="L1414" s="33"/>
    </row>
    <row r="1415" spans="1:12" ht="22.5" customHeight="1">
      <c r="B1415" s="43"/>
      <c r="D1415" s="38" t="s">
        <v>2</v>
      </c>
      <c r="E1415" s="38" t="s">
        <v>3</v>
      </c>
      <c r="F1415" s="38" t="s">
        <v>505</v>
      </c>
      <c r="G1415" s="38" t="s">
        <v>2</v>
      </c>
      <c r="H1415" s="38" t="s">
        <v>3</v>
      </c>
      <c r="I1415" s="38" t="s">
        <v>505</v>
      </c>
      <c r="J1415" s="38" t="s">
        <v>2</v>
      </c>
      <c r="K1415" s="38" t="s">
        <v>3</v>
      </c>
      <c r="L1415" s="38" t="s">
        <v>505</v>
      </c>
    </row>
    <row r="1416" spans="1:12" ht="12" customHeight="1">
      <c r="B1416" s="44"/>
      <c r="C1416" s="45"/>
      <c r="D1416" s="46"/>
      <c r="E1416" s="2">
        <f>D1428</f>
        <v>6355</v>
      </c>
      <c r="F1416" s="2">
        <f>E1416-D1427</f>
        <v>6247</v>
      </c>
      <c r="G1416" s="46"/>
      <c r="H1416" s="2">
        <f>G1428</f>
        <v>4270</v>
      </c>
      <c r="I1416" s="2">
        <f>H1416-G1427</f>
        <v>4206</v>
      </c>
      <c r="J1416" s="46"/>
      <c r="K1416" s="2">
        <f>J1428</f>
        <v>2084</v>
      </c>
      <c r="L1416" s="2">
        <f>K1416-J1427</f>
        <v>2040</v>
      </c>
    </row>
    <row r="1417" spans="1:12" ht="15" customHeight="1">
      <c r="B1417" s="43" t="s">
        <v>822</v>
      </c>
      <c r="D1417" s="19">
        <v>771</v>
      </c>
      <c r="E1417" s="3">
        <f>D1417/E1416*100</f>
        <v>12.132179386309993</v>
      </c>
      <c r="F1417" s="3">
        <f>D1417/F1416*100</f>
        <v>12.341924123579318</v>
      </c>
      <c r="G1417" s="19">
        <v>399</v>
      </c>
      <c r="H1417" s="3">
        <f>G1417/H1416*100</f>
        <v>9.3442622950819683</v>
      </c>
      <c r="I1417" s="3">
        <f>G1417/I1416*100</f>
        <v>9.4864479315263921</v>
      </c>
      <c r="J1417" s="19">
        <v>372</v>
      </c>
      <c r="K1417" s="3">
        <f>J1417/K1416*100</f>
        <v>17.850287907869479</v>
      </c>
      <c r="L1417" s="3">
        <f>J1417/L1416*100</f>
        <v>18.235294117647058</v>
      </c>
    </row>
    <row r="1418" spans="1:12" ht="15" customHeight="1">
      <c r="B1418" s="43" t="s">
        <v>311</v>
      </c>
      <c r="D1418" s="20">
        <v>1701</v>
      </c>
      <c r="E1418" s="4">
        <f>D1418/E1416*100</f>
        <v>26.766325727773406</v>
      </c>
      <c r="F1418" s="4">
        <f>D1418/F1416*100</f>
        <v>27.229069953577717</v>
      </c>
      <c r="G1418" s="20">
        <v>1186</v>
      </c>
      <c r="H1418" s="4">
        <f>G1418/H1416*100</f>
        <v>27.775175644028106</v>
      </c>
      <c r="I1418" s="4">
        <f>G1418/I1416*100</f>
        <v>28.197812648597242</v>
      </c>
      <c r="J1418" s="20">
        <v>515</v>
      </c>
      <c r="K1418" s="4">
        <f>J1418/K1416*100</f>
        <v>24.712092130518233</v>
      </c>
      <c r="L1418" s="4">
        <f>J1418/L1416*100</f>
        <v>25.245098039215684</v>
      </c>
    </row>
    <row r="1419" spans="1:12" ht="15" customHeight="1">
      <c r="B1419" s="43" t="s">
        <v>312</v>
      </c>
      <c r="D1419" s="20">
        <v>2117</v>
      </c>
      <c r="E1419" s="4">
        <f>D1419/E1416*100</f>
        <v>33.312352478363493</v>
      </c>
      <c r="F1419" s="4">
        <f>D1419/F1416*100</f>
        <v>33.888266367856573</v>
      </c>
      <c r="G1419" s="20">
        <v>1495</v>
      </c>
      <c r="H1419" s="4">
        <f>G1419/H1416*100</f>
        <v>35.011709601873534</v>
      </c>
      <c r="I1419" s="4">
        <f>G1419/I1416*100</f>
        <v>35.544460294816929</v>
      </c>
      <c r="J1419" s="20">
        <v>621</v>
      </c>
      <c r="K1419" s="4">
        <f>J1419/K1416*100</f>
        <v>29.798464491362765</v>
      </c>
      <c r="L1419" s="4">
        <f>J1419/L1416*100</f>
        <v>30.441176470588232</v>
      </c>
    </row>
    <row r="1420" spans="1:12" ht="15" customHeight="1">
      <c r="B1420" s="43" t="s">
        <v>313</v>
      </c>
      <c r="D1420" s="20">
        <v>995</v>
      </c>
      <c r="E1420" s="4">
        <f>D1420/E1416*100</f>
        <v>15.656963021243115</v>
      </c>
      <c r="F1420" s="4">
        <f>D1420/F1416*100</f>
        <v>15.927645269729471</v>
      </c>
      <c r="G1420" s="20">
        <v>681</v>
      </c>
      <c r="H1420" s="4">
        <f>G1420/H1416*100</f>
        <v>15.948477751756441</v>
      </c>
      <c r="I1420" s="4">
        <f>G1420/I1416*100</f>
        <v>16.191155492154067</v>
      </c>
      <c r="J1420" s="20">
        <v>314</v>
      </c>
      <c r="K1420" s="4">
        <f>J1420/K1416*100</f>
        <v>15.067178502879077</v>
      </c>
      <c r="L1420" s="4">
        <f>J1420/L1416*100</f>
        <v>15.392156862745098</v>
      </c>
    </row>
    <row r="1421" spans="1:12" ht="15" customHeight="1">
      <c r="B1421" s="43" t="s">
        <v>314</v>
      </c>
      <c r="D1421" s="20">
        <v>358</v>
      </c>
      <c r="E1421" s="4">
        <f>D1421/E1416*100</f>
        <v>5.633359559402046</v>
      </c>
      <c r="F1421" s="4">
        <f>D1421/F1416*100</f>
        <v>5.730750760364975</v>
      </c>
      <c r="G1421" s="20">
        <v>238</v>
      </c>
      <c r="H1421" s="4">
        <f>G1421/H1416*100</f>
        <v>5.5737704918032787</v>
      </c>
      <c r="I1421" s="4">
        <f>G1421/I1416*100</f>
        <v>5.658582976699952</v>
      </c>
      <c r="J1421" s="20">
        <v>120</v>
      </c>
      <c r="K1421" s="4">
        <f>J1421/K1416*100</f>
        <v>5.7581573896353166</v>
      </c>
      <c r="L1421" s="4">
        <f>J1421/L1416*100</f>
        <v>5.8823529411764701</v>
      </c>
    </row>
    <row r="1422" spans="1:12" ht="15" customHeight="1">
      <c r="B1422" s="43" t="s">
        <v>476</v>
      </c>
      <c r="D1422" s="20">
        <v>122</v>
      </c>
      <c r="E1422" s="4">
        <f>D1422/E1416*100</f>
        <v>1.9197482297403621</v>
      </c>
      <c r="F1422" s="4">
        <f>D1422/F1416*100</f>
        <v>1.9529374099567793</v>
      </c>
      <c r="G1422" s="20">
        <v>83</v>
      </c>
      <c r="H1422" s="4">
        <f>G1422/H1416*100</f>
        <v>1.9437939110070257</v>
      </c>
      <c r="I1422" s="4">
        <f>G1422/I1416*100</f>
        <v>1.9733713742272945</v>
      </c>
      <c r="J1422" s="20">
        <v>39</v>
      </c>
      <c r="K1422" s="4">
        <f>J1422/K1416*100</f>
        <v>1.8714011516314779</v>
      </c>
      <c r="L1422" s="4">
        <f>J1422/L1416*100</f>
        <v>1.911764705882353</v>
      </c>
    </row>
    <row r="1423" spans="1:12" ht="15" customHeight="1">
      <c r="B1423" s="43" t="s">
        <v>477</v>
      </c>
      <c r="D1423" s="20">
        <v>74</v>
      </c>
      <c r="E1423" s="4">
        <f>D1423/E1416*100</f>
        <v>1.1644374508261213</v>
      </c>
      <c r="F1423" s="4">
        <f>D1423/F1416*100</f>
        <v>1.1845685929246037</v>
      </c>
      <c r="G1423" s="20">
        <v>51</v>
      </c>
      <c r="H1423" s="4">
        <f>G1423/H1416*100</f>
        <v>1.1943793911007026</v>
      </c>
      <c r="I1423" s="4">
        <f>G1423/I1416*100</f>
        <v>1.2125534950071328</v>
      </c>
      <c r="J1423" s="20">
        <v>23</v>
      </c>
      <c r="K1423" s="4">
        <f>J1423/K1416*100</f>
        <v>1.1036468330134357</v>
      </c>
      <c r="L1423" s="4">
        <f>J1423/L1416*100</f>
        <v>1.1274509803921569</v>
      </c>
    </row>
    <row r="1424" spans="1:12" ht="15" customHeight="1">
      <c r="B1424" s="43" t="s">
        <v>478</v>
      </c>
      <c r="D1424" s="20">
        <v>39</v>
      </c>
      <c r="E1424" s="4">
        <f>D1424/E1416*100</f>
        <v>0.61369000786782057</v>
      </c>
      <c r="F1424" s="4">
        <f>D1424/F1416*100</f>
        <v>0.62429966383864255</v>
      </c>
      <c r="G1424" s="20">
        <v>27</v>
      </c>
      <c r="H1424" s="4">
        <f>G1424/H1416*100</f>
        <v>0.63231850117096022</v>
      </c>
      <c r="I1424" s="4">
        <f>G1424/I1416*100</f>
        <v>0.64194008559201143</v>
      </c>
      <c r="J1424" s="20">
        <v>12</v>
      </c>
      <c r="K1424" s="4">
        <f>J1424/K1416*100</f>
        <v>0.57581573896353166</v>
      </c>
      <c r="L1424" s="4">
        <f>J1424/L1416*100</f>
        <v>0.58823529411764708</v>
      </c>
    </row>
    <row r="1425" spans="1:14" ht="15" customHeight="1">
      <c r="B1425" s="43" t="s">
        <v>489</v>
      </c>
      <c r="D1425" s="20">
        <v>15</v>
      </c>
      <c r="E1425" s="4">
        <f>D1425/E1416*100</f>
        <v>0.23603461841070023</v>
      </c>
      <c r="F1425" s="4">
        <f>D1425/F1416*100</f>
        <v>0.24011525532255484</v>
      </c>
      <c r="G1425" s="20">
        <v>13</v>
      </c>
      <c r="H1425" s="4">
        <f>G1425/H1416*100</f>
        <v>0.3044496487119438</v>
      </c>
      <c r="I1425" s="4">
        <f>G1425/I1416*100</f>
        <v>0.30908226343319067</v>
      </c>
      <c r="J1425" s="20">
        <v>2</v>
      </c>
      <c r="K1425" s="4">
        <f>J1425/K1416*100</f>
        <v>9.5969289827255277E-2</v>
      </c>
      <c r="L1425" s="4">
        <f>J1425/L1416*100</f>
        <v>9.8039215686274508E-2</v>
      </c>
    </row>
    <row r="1426" spans="1:14" ht="15" customHeight="1">
      <c r="B1426" s="43" t="s">
        <v>479</v>
      </c>
      <c r="D1426" s="20">
        <v>55</v>
      </c>
      <c r="E1426" s="4">
        <f>D1426/E1416*100</f>
        <v>0.86546026750590099</v>
      </c>
      <c r="F1426" s="4">
        <f>D1426/F1416*100</f>
        <v>0.88042260284936757</v>
      </c>
      <c r="G1426" s="20">
        <v>33</v>
      </c>
      <c r="H1426" s="4">
        <f>G1426/H1416*100</f>
        <v>0.77283372365339587</v>
      </c>
      <c r="I1426" s="4">
        <f>G1426/I1416*100</f>
        <v>0.78459343794579173</v>
      </c>
      <c r="J1426" s="20">
        <v>22</v>
      </c>
      <c r="K1426" s="4">
        <f>J1426/K1416*100</f>
        <v>1.0556621880998081</v>
      </c>
      <c r="L1426" s="4">
        <f>J1426/L1416*100</f>
        <v>1.0784313725490196</v>
      </c>
    </row>
    <row r="1427" spans="1:14" ht="15" customHeight="1">
      <c r="B1427" s="44" t="s">
        <v>484</v>
      </c>
      <c r="C1427" s="45"/>
      <c r="D1427" s="21">
        <v>108</v>
      </c>
      <c r="E1427" s="5">
        <f>D1427/E1416*100</f>
        <v>1.6994492525570417</v>
      </c>
      <c r="F1427" s="47" t="s">
        <v>819</v>
      </c>
      <c r="G1427" s="21">
        <v>64</v>
      </c>
      <c r="H1427" s="5">
        <f>G1427/H1416*100</f>
        <v>1.4988290398126463</v>
      </c>
      <c r="I1427" s="47" t="s">
        <v>819</v>
      </c>
      <c r="J1427" s="21">
        <v>44</v>
      </c>
      <c r="K1427" s="5">
        <f>J1427/K1416*100</f>
        <v>2.1113243761996161</v>
      </c>
      <c r="L1427" s="47" t="s">
        <v>819</v>
      </c>
    </row>
    <row r="1428" spans="1:14" ht="15" customHeight="1">
      <c r="B1428" s="48" t="s">
        <v>1</v>
      </c>
      <c r="C1428" s="32"/>
      <c r="D1428" s="49">
        <f>SUM(D1417:D1427)</f>
        <v>6355</v>
      </c>
      <c r="E1428" s="6">
        <f>IF(SUM(E1417:E1427)&gt;100,"－",SUM(E1417:E1427))</f>
        <v>100.00000000000001</v>
      </c>
      <c r="F1428" s="6">
        <f>IF(SUM(F1417:F1427)&gt;100,"－",SUM(F1417:F1427))</f>
        <v>99.999999999999986</v>
      </c>
      <c r="G1428" s="49">
        <f>SUM(G1417:G1427)</f>
        <v>4270</v>
      </c>
      <c r="H1428" s="6">
        <f>IF(SUM(H1417:H1427)&gt;100,"－",SUM(H1417:H1427))</f>
        <v>99.999999999999972</v>
      </c>
      <c r="I1428" s="6">
        <f>IF(SUM(I1417:I1427)&gt;100,"－",SUM(I1417:I1427))</f>
        <v>100</v>
      </c>
      <c r="J1428" s="49">
        <f>SUM(J1417:J1427)</f>
        <v>2084</v>
      </c>
      <c r="K1428" s="6">
        <f t="shared" ref="K1428:L1428" si="119">IF(SUM(K1417:K1427)&gt;100,"－",SUM(K1417:K1427))</f>
        <v>99.999999999999986</v>
      </c>
      <c r="L1428" s="6">
        <f t="shared" si="119"/>
        <v>99.999999999999972</v>
      </c>
    </row>
    <row r="1429" spans="1:14" ht="15" customHeight="1">
      <c r="B1429" s="48" t="s">
        <v>317</v>
      </c>
      <c r="C1429" s="32"/>
      <c r="D1429" s="50">
        <v>15.277353124298735</v>
      </c>
      <c r="E1429" s="35"/>
      <c r="F1429" s="35"/>
      <c r="G1429" s="50">
        <v>15.611079525432471</v>
      </c>
      <c r="H1429" s="35"/>
      <c r="I1429" s="35"/>
      <c r="J1429" s="50">
        <v>14.588500669922613</v>
      </c>
      <c r="K1429" s="35"/>
      <c r="L1429" s="35"/>
    </row>
    <row r="1430" spans="1:14" ht="15" customHeight="1">
      <c r="B1430" s="91"/>
      <c r="C1430" s="56"/>
      <c r="D1430" s="56"/>
      <c r="E1430" s="56"/>
      <c r="F1430" s="56"/>
      <c r="G1430" s="56"/>
      <c r="H1430" s="57"/>
      <c r="I1430" s="8"/>
      <c r="J1430" s="8"/>
    </row>
    <row r="1431" spans="1:14" ht="12" customHeight="1">
      <c r="A1431" s="108" t="s">
        <v>178</v>
      </c>
      <c r="B1431" s="24"/>
    </row>
    <row r="1432" spans="1:14" ht="14.25" customHeight="1">
      <c r="A1432" s="1" t="s">
        <v>569</v>
      </c>
      <c r="B1432" s="24"/>
    </row>
    <row r="1433" spans="1:14" ht="12" customHeight="1">
      <c r="B1433" s="93"/>
      <c r="C1433" s="42"/>
      <c r="D1433" s="42"/>
      <c r="E1433" s="42"/>
      <c r="F1433" s="31" t="s">
        <v>5</v>
      </c>
      <c r="G1433" s="33"/>
      <c r="H1433" s="32"/>
      <c r="I1433" s="31" t="s">
        <v>62</v>
      </c>
      <c r="J1433" s="33"/>
      <c r="K1433" s="32"/>
      <c r="L1433" s="31" t="s">
        <v>820</v>
      </c>
      <c r="M1433" s="33"/>
      <c r="N1433" s="33"/>
    </row>
    <row r="1434" spans="1:14" ht="15" customHeight="1">
      <c r="B1434" s="153"/>
      <c r="F1434" s="109" t="s">
        <v>533</v>
      </c>
      <c r="G1434" s="110" t="s">
        <v>3</v>
      </c>
      <c r="H1434" s="109" t="s">
        <v>534</v>
      </c>
      <c r="I1434" s="109" t="s">
        <v>533</v>
      </c>
      <c r="J1434" s="110" t="s">
        <v>3</v>
      </c>
      <c r="K1434" s="109" t="s">
        <v>534</v>
      </c>
      <c r="L1434" s="109" t="s">
        <v>533</v>
      </c>
      <c r="M1434" s="110" t="s">
        <v>3</v>
      </c>
      <c r="N1434" s="110" t="s">
        <v>534</v>
      </c>
    </row>
    <row r="1435" spans="1:14" ht="15" customHeight="1">
      <c r="B1435" s="95"/>
      <c r="C1435" s="45"/>
      <c r="D1435" s="45"/>
      <c r="E1435" s="45"/>
      <c r="F1435" s="46"/>
      <c r="G1435" s="2">
        <f>F1448</f>
        <v>26564</v>
      </c>
      <c r="H1435" s="106" t="s">
        <v>535</v>
      </c>
      <c r="I1435" s="46"/>
      <c r="J1435" s="2">
        <f>I1448</f>
        <v>19228</v>
      </c>
      <c r="K1435" s="106" t="s">
        <v>535</v>
      </c>
      <c r="L1435" s="46"/>
      <c r="M1435" s="2">
        <f>L1448</f>
        <v>7323</v>
      </c>
      <c r="N1435" s="107" t="s">
        <v>535</v>
      </c>
    </row>
    <row r="1436" spans="1:14" ht="15" customHeight="1">
      <c r="B1436" s="43" t="s">
        <v>152</v>
      </c>
      <c r="F1436" s="19">
        <v>2696</v>
      </c>
      <c r="G1436" s="3">
        <f t="shared" ref="G1436:G1447" si="120">$F1436/G$1435*100</f>
        <v>10.149073934648396</v>
      </c>
      <c r="H1436" s="3">
        <v>0.50524737631184413</v>
      </c>
      <c r="I1436" s="19">
        <v>1511</v>
      </c>
      <c r="J1436" s="3">
        <f t="shared" ref="J1436:J1447" si="121">I1436/J$1435*100</f>
        <v>7.8583315997503638</v>
      </c>
      <c r="K1436" s="3">
        <v>0.41126837234621666</v>
      </c>
      <c r="L1436" s="19">
        <v>1183</v>
      </c>
      <c r="M1436" s="3">
        <f t="shared" ref="M1436:M1447" si="122">L1436/M$1435*100</f>
        <v>16.154581455687563</v>
      </c>
      <c r="N1436" s="3">
        <v>0.71222155328115588</v>
      </c>
    </row>
    <row r="1437" spans="1:14" ht="15" customHeight="1">
      <c r="B1437" s="43" t="s">
        <v>452</v>
      </c>
      <c r="F1437" s="20">
        <v>1216</v>
      </c>
      <c r="G1437" s="4">
        <f t="shared" si="120"/>
        <v>4.5776238518295438</v>
      </c>
      <c r="H1437" s="4">
        <v>0.22788605697151423</v>
      </c>
      <c r="I1437" s="20">
        <v>895</v>
      </c>
      <c r="J1437" s="4">
        <f t="shared" si="121"/>
        <v>4.654670272519243</v>
      </c>
      <c r="K1437" s="4">
        <v>0.24360370168753404</v>
      </c>
      <c r="L1437" s="20">
        <v>321</v>
      </c>
      <c r="M1437" s="4">
        <f t="shared" si="122"/>
        <v>4.3834494059811551</v>
      </c>
      <c r="N1437" s="4">
        <v>0.19325707405177603</v>
      </c>
    </row>
    <row r="1438" spans="1:14" ht="15" customHeight="1">
      <c r="B1438" s="43" t="s">
        <v>453</v>
      </c>
      <c r="F1438" s="20">
        <v>560</v>
      </c>
      <c r="G1438" s="4">
        <f t="shared" si="120"/>
        <v>2.1081162475530792</v>
      </c>
      <c r="H1438" s="4">
        <v>0.10494752623688156</v>
      </c>
      <c r="I1438" s="20">
        <v>420</v>
      </c>
      <c r="J1438" s="4">
        <f t="shared" si="121"/>
        <v>2.1843145412939462</v>
      </c>
      <c r="K1438" s="4">
        <v>0.11431682090364725</v>
      </c>
      <c r="L1438" s="20">
        <v>140</v>
      </c>
      <c r="M1438" s="4">
        <f t="shared" si="122"/>
        <v>1.9117847876553327</v>
      </c>
      <c r="N1438" s="4">
        <v>8.4286574352799515E-2</v>
      </c>
    </row>
    <row r="1439" spans="1:14" ht="15" customHeight="1">
      <c r="B1439" s="43" t="s">
        <v>454</v>
      </c>
      <c r="F1439" s="20">
        <v>314</v>
      </c>
      <c r="G1439" s="4">
        <f t="shared" si="120"/>
        <v>1.1820508959494052</v>
      </c>
      <c r="H1439" s="4">
        <v>5.8845577211394301E-2</v>
      </c>
      <c r="I1439" s="20">
        <v>182</v>
      </c>
      <c r="J1439" s="4">
        <f t="shared" si="121"/>
        <v>0.94653630122737675</v>
      </c>
      <c r="K1439" s="4">
        <v>4.9537289058247141E-2</v>
      </c>
      <c r="L1439" s="20">
        <v>132</v>
      </c>
      <c r="M1439" s="4">
        <f t="shared" si="122"/>
        <v>1.8025399426464563</v>
      </c>
      <c r="N1439" s="4">
        <v>7.9470198675496692E-2</v>
      </c>
    </row>
    <row r="1440" spans="1:14" ht="15" customHeight="1">
      <c r="B1440" s="43" t="s">
        <v>455</v>
      </c>
      <c r="F1440" s="20">
        <v>446</v>
      </c>
      <c r="G1440" s="4">
        <f t="shared" si="120"/>
        <v>1.6789640114440598</v>
      </c>
      <c r="H1440" s="4">
        <v>8.3583208395802105E-2</v>
      </c>
      <c r="I1440" s="20">
        <v>182</v>
      </c>
      <c r="J1440" s="4">
        <f t="shared" si="121"/>
        <v>0.94653630122737675</v>
      </c>
      <c r="K1440" s="4">
        <v>4.9537289058247141E-2</v>
      </c>
      <c r="L1440" s="20">
        <v>264</v>
      </c>
      <c r="M1440" s="4">
        <f t="shared" si="122"/>
        <v>3.6050798852929127</v>
      </c>
      <c r="N1440" s="4">
        <v>0.15894039735099338</v>
      </c>
    </row>
    <row r="1441" spans="1:14" ht="15" customHeight="1">
      <c r="B1441" s="43" t="s">
        <v>153</v>
      </c>
      <c r="F1441" s="20">
        <v>303</v>
      </c>
      <c r="G1441" s="4">
        <f t="shared" si="120"/>
        <v>1.1406414696581839</v>
      </c>
      <c r="H1441" s="4">
        <v>5.6784107946026986E-2</v>
      </c>
      <c r="I1441" s="20">
        <v>185</v>
      </c>
      <c r="J1441" s="4">
        <f t="shared" si="121"/>
        <v>0.96213854795090481</v>
      </c>
      <c r="K1441" s="4">
        <v>5.0353837778987477E-2</v>
      </c>
      <c r="L1441" s="20">
        <v>117</v>
      </c>
      <c r="M1441" s="4">
        <f t="shared" si="122"/>
        <v>1.5977058582548138</v>
      </c>
      <c r="N1441" s="4">
        <v>7.0439494280553877E-2</v>
      </c>
    </row>
    <row r="1442" spans="1:14" ht="15" customHeight="1">
      <c r="B1442" s="43" t="s">
        <v>154</v>
      </c>
      <c r="F1442" s="20">
        <v>654</v>
      </c>
      <c r="G1442" s="4">
        <f t="shared" si="120"/>
        <v>2.4619786176780605</v>
      </c>
      <c r="H1442" s="4">
        <v>0.12256371814092953</v>
      </c>
      <c r="I1442" s="20">
        <v>372</v>
      </c>
      <c r="J1442" s="4">
        <f t="shared" si="121"/>
        <v>1.9346785937174955</v>
      </c>
      <c r="K1442" s="4">
        <v>0.10125204137180185</v>
      </c>
      <c r="L1442" s="20">
        <v>282</v>
      </c>
      <c r="M1442" s="4">
        <f t="shared" si="122"/>
        <v>3.8508807865628838</v>
      </c>
      <c r="N1442" s="4">
        <v>0.16977724262492475</v>
      </c>
    </row>
    <row r="1443" spans="1:14" ht="15" customHeight="1">
      <c r="B1443" s="43" t="s">
        <v>155</v>
      </c>
      <c r="F1443" s="20">
        <v>1829</v>
      </c>
      <c r="G1443" s="4">
        <f t="shared" si="120"/>
        <v>6.8852582442403252</v>
      </c>
      <c r="H1443" s="4">
        <v>0.34276611694152925</v>
      </c>
      <c r="I1443" s="20">
        <v>1279</v>
      </c>
      <c r="J1443" s="4">
        <f t="shared" si="121"/>
        <v>6.6517578531308503</v>
      </c>
      <c r="K1443" s="4">
        <v>0.34812193794229723</v>
      </c>
      <c r="L1443" s="20">
        <v>550</v>
      </c>
      <c r="M1443" s="4">
        <f t="shared" si="122"/>
        <v>7.5105830943602347</v>
      </c>
      <c r="N1443" s="4">
        <v>0.33112582781456956</v>
      </c>
    </row>
    <row r="1444" spans="1:14" ht="15" customHeight="1">
      <c r="B1444" s="43" t="s">
        <v>156</v>
      </c>
      <c r="F1444" s="20">
        <v>1425</v>
      </c>
      <c r="G1444" s="4">
        <f t="shared" si="120"/>
        <v>5.364402951362746</v>
      </c>
      <c r="H1444" s="4">
        <v>0.26705397301349326</v>
      </c>
      <c r="I1444" s="20">
        <v>1013</v>
      </c>
      <c r="J1444" s="4">
        <f t="shared" si="121"/>
        <v>5.2683586436446852</v>
      </c>
      <c r="K1444" s="4">
        <v>0.27572128470332063</v>
      </c>
      <c r="L1444" s="20">
        <v>412</v>
      </c>
      <c r="M1444" s="4">
        <f t="shared" si="122"/>
        <v>5.6261095179571212</v>
      </c>
      <c r="N1444" s="4">
        <v>0.24804334738109574</v>
      </c>
    </row>
    <row r="1445" spans="1:14" ht="15" customHeight="1">
      <c r="B1445" s="43" t="s">
        <v>157</v>
      </c>
      <c r="F1445" s="20">
        <v>5315</v>
      </c>
      <c r="G1445" s="4">
        <f t="shared" si="120"/>
        <v>20.008281885258246</v>
      </c>
      <c r="H1445" s="4">
        <v>0.9960644677661169</v>
      </c>
      <c r="I1445" s="20">
        <v>3938</v>
      </c>
      <c r="J1445" s="4">
        <f t="shared" si="121"/>
        <v>20.48054919908467</v>
      </c>
      <c r="K1445" s="4">
        <v>1.0718562874251496</v>
      </c>
      <c r="L1445" s="20">
        <v>1375</v>
      </c>
      <c r="M1445" s="4">
        <f t="shared" si="122"/>
        <v>18.776457735900586</v>
      </c>
      <c r="N1445" s="4">
        <v>0.82781456953642385</v>
      </c>
    </row>
    <row r="1446" spans="1:14" ht="15" customHeight="1">
      <c r="B1446" s="43" t="s">
        <v>158</v>
      </c>
      <c r="F1446" s="20">
        <v>780</v>
      </c>
      <c r="G1446" s="4">
        <f t="shared" si="120"/>
        <v>2.9363047733775032</v>
      </c>
      <c r="H1446" s="4">
        <v>0.14617691154422788</v>
      </c>
      <c r="I1446" s="20">
        <v>483</v>
      </c>
      <c r="J1446" s="4">
        <f t="shared" si="121"/>
        <v>2.5119617224880382</v>
      </c>
      <c r="K1446" s="4">
        <v>0.13146434403919433</v>
      </c>
      <c r="L1446" s="20">
        <v>297</v>
      </c>
      <c r="M1446" s="4">
        <f t="shared" si="122"/>
        <v>4.0557148709545272</v>
      </c>
      <c r="N1446" s="4">
        <v>0.17880794701986755</v>
      </c>
    </row>
    <row r="1447" spans="1:14" ht="15" customHeight="1">
      <c r="B1447" s="43" t="s">
        <v>179</v>
      </c>
      <c r="F1447" s="20">
        <v>11026</v>
      </c>
      <c r="G1447" s="4">
        <f t="shared" si="120"/>
        <v>41.507303117000447</v>
      </c>
      <c r="H1447" s="4">
        <v>2.0663418290854572</v>
      </c>
      <c r="I1447" s="20">
        <v>8768</v>
      </c>
      <c r="J1447" s="4">
        <f t="shared" si="121"/>
        <v>45.600166423965049</v>
      </c>
      <c r="K1447" s="4">
        <v>2.386499727817093</v>
      </c>
      <c r="L1447" s="20">
        <v>2250</v>
      </c>
      <c r="M1447" s="4">
        <f t="shared" si="122"/>
        <v>30.725112658746419</v>
      </c>
      <c r="N1447" s="4">
        <v>1.3546056592414208</v>
      </c>
    </row>
    <row r="1448" spans="1:14" ht="13.5" customHeight="1">
      <c r="B1448" s="48" t="s">
        <v>1</v>
      </c>
      <c r="C1448" s="32"/>
      <c r="D1448" s="32"/>
      <c r="E1448" s="32"/>
      <c r="F1448" s="49">
        <f>SUM(F1436:F1447)</f>
        <v>26564</v>
      </c>
      <c r="G1448" s="6">
        <f>IF(SUM(G1436:G1447)&gt;100,"－",SUM(G1436:G1447))</f>
        <v>100</v>
      </c>
      <c r="H1448" s="6">
        <v>0.41485507246376813</v>
      </c>
      <c r="I1448" s="49">
        <f>SUM(I1436:I1447)</f>
        <v>19228</v>
      </c>
      <c r="J1448" s="6">
        <f>IF(SUM(J1436:J1447)&gt;100,"－",SUM(J1436:J1447))</f>
        <v>100</v>
      </c>
      <c r="K1448" s="6">
        <v>0.43612774451097802</v>
      </c>
      <c r="L1448" s="49">
        <f>SUM(L1436:L1447)</f>
        <v>7323</v>
      </c>
      <c r="M1448" s="6">
        <f>IF(SUM(M1436:M1447)&gt;100,"－",SUM(M1436:M1447))</f>
        <v>100</v>
      </c>
      <c r="N1448" s="6">
        <v>0.36739915713425647</v>
      </c>
    </row>
    <row r="1449" spans="1:14" ht="15" customHeight="1">
      <c r="B1449" s="91"/>
      <c r="C1449" s="56"/>
      <c r="D1449" s="56"/>
      <c r="E1449" s="56"/>
      <c r="F1449" s="56"/>
      <c r="G1449" s="56"/>
      <c r="H1449" s="69"/>
      <c r="I1449" s="27"/>
    </row>
    <row r="1450" spans="1:14" ht="12" customHeight="1">
      <c r="A1450" s="1" t="s">
        <v>569</v>
      </c>
      <c r="B1450" s="24"/>
      <c r="N1450" s="40" t="s">
        <v>469</v>
      </c>
    </row>
    <row r="1451" spans="1:14" ht="14.25" customHeight="1">
      <c r="B1451" s="93"/>
      <c r="C1451" s="42"/>
      <c r="D1451" s="42"/>
      <c r="E1451" s="42"/>
      <c r="F1451" s="31" t="s">
        <v>5</v>
      </c>
      <c r="G1451" s="33"/>
      <c r="H1451" s="32"/>
      <c r="I1451" s="31" t="s">
        <v>62</v>
      </c>
      <c r="J1451" s="33"/>
      <c r="K1451" s="32"/>
      <c r="L1451" s="31" t="s">
        <v>820</v>
      </c>
      <c r="M1451" s="33"/>
      <c r="N1451" s="33"/>
    </row>
    <row r="1452" spans="1:14" ht="12" customHeight="1">
      <c r="B1452" s="153"/>
      <c r="F1452" s="109" t="s">
        <v>533</v>
      </c>
      <c r="G1452" s="110" t="s">
        <v>3</v>
      </c>
      <c r="H1452" s="109" t="s">
        <v>534</v>
      </c>
      <c r="I1452" s="109" t="s">
        <v>533</v>
      </c>
      <c r="J1452" s="110" t="s">
        <v>3</v>
      </c>
      <c r="K1452" s="109" t="s">
        <v>534</v>
      </c>
      <c r="L1452" s="109" t="s">
        <v>533</v>
      </c>
      <c r="M1452" s="110" t="s">
        <v>3</v>
      </c>
      <c r="N1452" s="110" t="s">
        <v>534</v>
      </c>
    </row>
    <row r="1453" spans="1:14" ht="15" customHeight="1">
      <c r="B1453" s="95"/>
      <c r="C1453" s="45"/>
      <c r="D1453" s="45"/>
      <c r="E1453" s="45"/>
      <c r="F1453" s="46"/>
      <c r="G1453" s="2">
        <f>F1466</f>
        <v>37794.576292226906</v>
      </c>
      <c r="H1453" s="106" t="s">
        <v>535</v>
      </c>
      <c r="I1453" s="46"/>
      <c r="J1453" s="2">
        <f>I1466</f>
        <v>26581.897908031824</v>
      </c>
      <c r="K1453" s="106" t="s">
        <v>535</v>
      </c>
      <c r="L1453" s="46"/>
      <c r="M1453" s="2">
        <f>L1466</f>
        <v>11205.292020558692</v>
      </c>
      <c r="N1453" s="107" t="s">
        <v>535</v>
      </c>
    </row>
    <row r="1454" spans="1:14" ht="15" customHeight="1">
      <c r="B1454" s="43" t="s">
        <v>152</v>
      </c>
      <c r="F1454" s="19">
        <v>3993.4091705618994</v>
      </c>
      <c r="G1454" s="3">
        <f t="shared" ref="G1454:G1465" si="123">$F1454/G$1453*100</f>
        <v>10.566090593753295</v>
      </c>
      <c r="H1454" s="3">
        <v>0.75604111521429374</v>
      </c>
      <c r="I1454" s="19">
        <v>2192.555721479463</v>
      </c>
      <c r="J1454" s="3">
        <f t="shared" ref="J1454:J1465" si="124">I1454/J$1453*100</f>
        <v>8.2483038986353723</v>
      </c>
      <c r="K1454" s="3">
        <v>0.5984049458186308</v>
      </c>
      <c r="L1454" s="19">
        <v>1799.717085446066</v>
      </c>
      <c r="M1454" s="3">
        <f t="shared" ref="M1454:M1465" si="125">L1454/M$1453*100</f>
        <v>16.061313548491817</v>
      </c>
      <c r="N1454" s="3">
        <v>1.1129975791255819</v>
      </c>
    </row>
    <row r="1455" spans="1:14" ht="15" customHeight="1">
      <c r="B1455" s="43" t="s">
        <v>452</v>
      </c>
      <c r="F1455" s="20">
        <v>1490.1719455938155</v>
      </c>
      <c r="G1455" s="4">
        <f t="shared" si="123"/>
        <v>3.9428195571550688</v>
      </c>
      <c r="H1455" s="4">
        <v>0.28212267050242629</v>
      </c>
      <c r="I1455" s="20">
        <v>1086.1846131078198</v>
      </c>
      <c r="J1455" s="4">
        <f t="shared" si="124"/>
        <v>4.0861815693740393</v>
      </c>
      <c r="K1455" s="4">
        <v>0.29644776558619534</v>
      </c>
      <c r="L1455" s="20">
        <v>403.98733248599649</v>
      </c>
      <c r="M1455" s="4">
        <f t="shared" si="125"/>
        <v>3.6053262310771426</v>
      </c>
      <c r="N1455" s="4">
        <v>0.24983755874211286</v>
      </c>
    </row>
    <row r="1456" spans="1:14" ht="15" customHeight="1">
      <c r="B1456" s="43" t="s">
        <v>453</v>
      </c>
      <c r="F1456" s="20">
        <v>922.33176038946056</v>
      </c>
      <c r="G1456" s="4">
        <f t="shared" si="123"/>
        <v>2.4403812686191002</v>
      </c>
      <c r="H1456" s="4">
        <v>0.1746179023834647</v>
      </c>
      <c r="I1456" s="20">
        <v>707.40793323515493</v>
      </c>
      <c r="J1456" s="4">
        <f t="shared" si="124"/>
        <v>2.6612393730599986</v>
      </c>
      <c r="K1456" s="4">
        <v>0.19306985077378683</v>
      </c>
      <c r="L1456" s="20">
        <v>214.92382715430526</v>
      </c>
      <c r="M1456" s="4">
        <f t="shared" si="125"/>
        <v>1.9180564572523227</v>
      </c>
      <c r="N1456" s="4">
        <v>0.13291516830816652</v>
      </c>
    </row>
    <row r="1457" spans="1:14" ht="15" customHeight="1">
      <c r="B1457" s="43" t="s">
        <v>454</v>
      </c>
      <c r="F1457" s="20">
        <v>434.95864216487604</v>
      </c>
      <c r="G1457" s="4">
        <f t="shared" si="123"/>
        <v>1.1508493673848452</v>
      </c>
      <c r="H1457" s="4">
        <v>8.2347338539355552E-2</v>
      </c>
      <c r="I1457" s="20">
        <v>244.65365485105985</v>
      </c>
      <c r="J1457" s="4">
        <f t="shared" si="124"/>
        <v>0.92037692604761989</v>
      </c>
      <c r="K1457" s="4">
        <v>6.6772285712625501E-2</v>
      </c>
      <c r="L1457" s="20">
        <v>190.30498731381593</v>
      </c>
      <c r="M1457" s="4">
        <f t="shared" si="125"/>
        <v>1.6983491993306157</v>
      </c>
      <c r="N1457" s="4">
        <v>0.11769015913037473</v>
      </c>
    </row>
    <row r="1458" spans="1:14" ht="15" customHeight="1">
      <c r="B1458" s="43" t="s">
        <v>455</v>
      </c>
      <c r="F1458" s="20">
        <v>657.28679101493674</v>
      </c>
      <c r="G1458" s="4">
        <f t="shared" si="123"/>
        <v>1.7391034785859443</v>
      </c>
      <c r="H1458" s="4">
        <v>0.12443899867757227</v>
      </c>
      <c r="I1458" s="20">
        <v>260.8288909481401</v>
      </c>
      <c r="J1458" s="4">
        <f t="shared" si="124"/>
        <v>0.98122749493116368</v>
      </c>
      <c r="K1458" s="4">
        <v>7.1186924385409411E-2</v>
      </c>
      <c r="L1458" s="20">
        <v>396.45790006679624</v>
      </c>
      <c r="M1458" s="4">
        <f t="shared" si="125"/>
        <v>3.5381309058202395</v>
      </c>
      <c r="N1458" s="4">
        <v>0.24518113795101809</v>
      </c>
    </row>
    <row r="1459" spans="1:14" ht="15" customHeight="1">
      <c r="B1459" s="43" t="s">
        <v>153</v>
      </c>
      <c r="F1459" s="20">
        <v>500.01190544033358</v>
      </c>
      <c r="G1459" s="4">
        <f t="shared" si="123"/>
        <v>1.3229726444721897</v>
      </c>
      <c r="H1459" s="4">
        <v>9.4663367179161975E-2</v>
      </c>
      <c r="I1459" s="20">
        <v>322.99677987538541</v>
      </c>
      <c r="J1459" s="4">
        <f t="shared" si="124"/>
        <v>1.2151005206358523</v>
      </c>
      <c r="K1459" s="4">
        <v>8.8154142979089911E-2</v>
      </c>
      <c r="L1459" s="20">
        <v>176.44694374676646</v>
      </c>
      <c r="M1459" s="4">
        <f t="shared" si="125"/>
        <v>1.574675103719152</v>
      </c>
      <c r="N1459" s="4">
        <v>0.10911994047419077</v>
      </c>
    </row>
    <row r="1460" spans="1:14" ht="15" customHeight="1">
      <c r="B1460" s="43" t="s">
        <v>154</v>
      </c>
      <c r="F1460" s="20">
        <v>1370.145356176798</v>
      </c>
      <c r="G1460" s="4">
        <f t="shared" si="123"/>
        <v>3.6252433301086948</v>
      </c>
      <c r="H1460" s="4">
        <v>0.25939896936327111</v>
      </c>
      <c r="I1460" s="20">
        <v>856.40694832334054</v>
      </c>
      <c r="J1460" s="4">
        <f t="shared" si="124"/>
        <v>3.2217675024046115</v>
      </c>
      <c r="K1460" s="4">
        <v>0.23373552083060603</v>
      </c>
      <c r="L1460" s="20">
        <v>513.73840785345897</v>
      </c>
      <c r="M1460" s="4">
        <f t="shared" si="125"/>
        <v>4.5847837513818233</v>
      </c>
      <c r="N1460" s="4">
        <v>0.31771082736763079</v>
      </c>
    </row>
    <row r="1461" spans="1:14" ht="15" customHeight="1">
      <c r="B1461" s="43" t="s">
        <v>155</v>
      </c>
      <c r="F1461" s="20">
        <v>2957.420807917882</v>
      </c>
      <c r="G1461" s="4">
        <f t="shared" si="123"/>
        <v>7.8249873342967611</v>
      </c>
      <c r="H1461" s="4">
        <v>0.5599054918435975</v>
      </c>
      <c r="I1461" s="20">
        <v>2066.5955961113482</v>
      </c>
      <c r="J1461" s="4">
        <f t="shared" si="124"/>
        <v>7.7744471190934723</v>
      </c>
      <c r="K1461" s="4">
        <v>0.56402718234480032</v>
      </c>
      <c r="L1461" s="20">
        <v>890.82521180652725</v>
      </c>
      <c r="M1461" s="4">
        <f t="shared" si="125"/>
        <v>7.9500401254345086</v>
      </c>
      <c r="N1461" s="4">
        <v>0.55091231404237928</v>
      </c>
    </row>
    <row r="1462" spans="1:14" ht="12" customHeight="1">
      <c r="B1462" s="43" t="s">
        <v>156</v>
      </c>
      <c r="F1462" s="20">
        <v>2198.019642826865</v>
      </c>
      <c r="G1462" s="4">
        <f t="shared" si="123"/>
        <v>5.8157012419766829</v>
      </c>
      <c r="H1462" s="4">
        <v>0.41613397251549888</v>
      </c>
      <c r="I1462" s="20">
        <v>1536.3126927612343</v>
      </c>
      <c r="J1462" s="4">
        <f t="shared" si="124"/>
        <v>5.7795447792199646</v>
      </c>
      <c r="K1462" s="4">
        <v>0.41929931570994389</v>
      </c>
      <c r="L1462" s="20">
        <v>661.70695006562755</v>
      </c>
      <c r="M1462" s="4">
        <f t="shared" si="125"/>
        <v>5.9053074998096751</v>
      </c>
      <c r="N1462" s="4">
        <v>0.40921889305233616</v>
      </c>
    </row>
    <row r="1463" spans="1:14" ht="14.25" customHeight="1">
      <c r="B1463" s="43" t="s">
        <v>157</v>
      </c>
      <c r="F1463" s="20">
        <v>8145.8924235542117</v>
      </c>
      <c r="G1463" s="4">
        <f t="shared" si="123"/>
        <v>21.553072484714036</v>
      </c>
      <c r="H1463" s="4">
        <v>1.5421984898815244</v>
      </c>
      <c r="I1463" s="20">
        <v>6042.7013051823415</v>
      </c>
      <c r="J1463" s="4">
        <f t="shared" si="124"/>
        <v>22.732392269690102</v>
      </c>
      <c r="K1463" s="4">
        <v>1.6492088715017308</v>
      </c>
      <c r="L1463" s="20">
        <v>2102.0547547354954</v>
      </c>
      <c r="M1463" s="4">
        <f t="shared" si="125"/>
        <v>18.759482134680567</v>
      </c>
      <c r="N1463" s="4">
        <v>1.2999720190077275</v>
      </c>
    </row>
    <row r="1464" spans="1:14" ht="12" customHeight="1">
      <c r="B1464" s="43" t="s">
        <v>158</v>
      </c>
      <c r="F1464" s="20">
        <v>1153.6521148279182</v>
      </c>
      <c r="G1464" s="4">
        <f t="shared" si="123"/>
        <v>3.0524276973180045</v>
      </c>
      <c r="H1464" s="4">
        <v>0.21841198690418748</v>
      </c>
      <c r="I1464" s="20">
        <v>706.37645206377931</v>
      </c>
      <c r="J1464" s="4">
        <f t="shared" si="124"/>
        <v>2.6573589835748521</v>
      </c>
      <c r="K1464" s="4">
        <v>0.19278833298683934</v>
      </c>
      <c r="L1464" s="20">
        <v>447.27566276413739</v>
      </c>
      <c r="M1464" s="4">
        <f t="shared" si="125"/>
        <v>3.9916466428854069</v>
      </c>
      <c r="N1464" s="4">
        <v>0.27660832576631872</v>
      </c>
    </row>
    <row r="1465" spans="1:14" ht="15" customHeight="1">
      <c r="B1465" s="43" t="s">
        <v>179</v>
      </c>
      <c r="F1465" s="20">
        <v>13971.275731757905</v>
      </c>
      <c r="G1465" s="4">
        <f t="shared" si="123"/>
        <v>36.966351001615365</v>
      </c>
      <c r="H1465" s="4">
        <v>2.645073027595211</v>
      </c>
      <c r="I1465" s="20">
        <v>10558.877320092755</v>
      </c>
      <c r="J1465" s="4">
        <f t="shared" si="124"/>
        <v>39.722059563332948</v>
      </c>
      <c r="K1465" s="4">
        <v>2.8817896615973679</v>
      </c>
      <c r="L1465" s="20">
        <v>3407.8529571196987</v>
      </c>
      <c r="M1465" s="4">
        <f t="shared" si="125"/>
        <v>30.412888400116717</v>
      </c>
      <c r="N1465" s="4">
        <v>2.1075157434259113</v>
      </c>
    </row>
    <row r="1466" spans="1:14" ht="15" customHeight="1">
      <c r="B1466" s="48" t="s">
        <v>1</v>
      </c>
      <c r="C1466" s="32"/>
      <c r="D1466" s="32"/>
      <c r="E1466" s="32"/>
      <c r="F1466" s="49">
        <f>SUM(F1454:F1465)</f>
        <v>37794.576292226906</v>
      </c>
      <c r="G1466" s="6">
        <f>IF(SUM(G1454:G1465)&gt;100,"－",SUM(G1454:G1465))</f>
        <v>99.999999999999986</v>
      </c>
      <c r="H1466" s="6">
        <v>0.59627944421663048</v>
      </c>
      <c r="I1466" s="49">
        <f>SUM(I1454:I1465)</f>
        <v>26581.897908031824</v>
      </c>
      <c r="J1466" s="6">
        <f>IF(SUM(J1454:J1465)&gt;100,"－",SUM(J1454:J1465))</f>
        <v>100</v>
      </c>
      <c r="K1466" s="6">
        <v>0.60457373335225217</v>
      </c>
      <c r="L1466" s="49">
        <f>SUM(L1454:L1465)</f>
        <v>11205.292020558692</v>
      </c>
      <c r="M1466" s="6">
        <f>IF(SUM(M1454:M1465)&gt;100,"－",SUM(M1454:M1465))</f>
        <v>99.999999999999986</v>
      </c>
      <c r="N1466" s="6">
        <v>0.5774733055328124</v>
      </c>
    </row>
    <row r="1467" spans="1:14" ht="15" customHeight="1">
      <c r="B1467" s="91"/>
      <c r="C1467" s="56"/>
      <c r="D1467" s="56"/>
      <c r="E1467" s="56"/>
      <c r="F1467" s="56"/>
      <c r="G1467" s="56"/>
      <c r="H1467" s="69"/>
      <c r="I1467" s="27"/>
    </row>
    <row r="1468" spans="1:14" ht="15" customHeight="1">
      <c r="A1468" s="108" t="s">
        <v>178</v>
      </c>
      <c r="B1468" s="24"/>
    </row>
    <row r="1469" spans="1:14" ht="15" customHeight="1">
      <c r="A1469" s="1" t="s">
        <v>597</v>
      </c>
      <c r="B1469" s="24"/>
    </row>
    <row r="1470" spans="1:14" ht="15" customHeight="1">
      <c r="B1470" s="93"/>
      <c r="C1470" s="42"/>
      <c r="D1470" s="42"/>
      <c r="E1470" s="42"/>
      <c r="F1470" s="31" t="s">
        <v>5</v>
      </c>
      <c r="G1470" s="33"/>
      <c r="H1470" s="32"/>
      <c r="I1470" s="31" t="s">
        <v>62</v>
      </c>
      <c r="J1470" s="33"/>
      <c r="K1470" s="32"/>
      <c r="L1470" s="31" t="s">
        <v>820</v>
      </c>
      <c r="M1470" s="33"/>
      <c r="N1470" s="33"/>
    </row>
    <row r="1471" spans="1:14" ht="15" customHeight="1">
      <c r="B1471" s="153"/>
      <c r="F1471" s="109" t="s">
        <v>533</v>
      </c>
      <c r="G1471" s="110" t="s">
        <v>3</v>
      </c>
      <c r="H1471" s="109" t="s">
        <v>534</v>
      </c>
      <c r="I1471" s="109" t="s">
        <v>533</v>
      </c>
      <c r="J1471" s="110" t="s">
        <v>3</v>
      </c>
      <c r="K1471" s="109" t="s">
        <v>534</v>
      </c>
      <c r="L1471" s="109" t="s">
        <v>533</v>
      </c>
      <c r="M1471" s="110" t="s">
        <v>3</v>
      </c>
      <c r="N1471" s="110" t="s">
        <v>534</v>
      </c>
    </row>
    <row r="1472" spans="1:14" ht="15" customHeight="1">
      <c r="B1472" s="95"/>
      <c r="C1472" s="45"/>
      <c r="D1472" s="45"/>
      <c r="E1472" s="45"/>
      <c r="F1472" s="46"/>
      <c r="G1472" s="2">
        <f>F1479</f>
        <v>11193</v>
      </c>
      <c r="H1472" s="106" t="s">
        <v>535</v>
      </c>
      <c r="I1472" s="46"/>
      <c r="J1472" s="2">
        <f>I1479</f>
        <v>8968</v>
      </c>
      <c r="K1472" s="106" t="s">
        <v>535</v>
      </c>
      <c r="L1472" s="46"/>
      <c r="M1472" s="2">
        <f>L1479</f>
        <v>2217</v>
      </c>
      <c r="N1472" s="107" t="s">
        <v>535</v>
      </c>
    </row>
    <row r="1473" spans="1:14" ht="15" customHeight="1">
      <c r="B1473" s="43" t="s">
        <v>180</v>
      </c>
      <c r="F1473" s="19">
        <v>4876</v>
      </c>
      <c r="G1473" s="3">
        <f t="shared" ref="G1473:G1478" si="126">$F1473/G$1472*100</f>
        <v>43.56294112391673</v>
      </c>
      <c r="H1473" s="3">
        <v>1.3135775862068966</v>
      </c>
      <c r="I1473" s="19">
        <v>4024</v>
      </c>
      <c r="J1473" s="3">
        <f t="shared" ref="J1473:J1478" si="127">I1473/J$1472*100</f>
        <v>44.870651204281891</v>
      </c>
      <c r="K1473" s="3">
        <v>1.4876155268022182</v>
      </c>
      <c r="L1473" s="19">
        <v>845</v>
      </c>
      <c r="M1473" s="3">
        <f t="shared" ref="M1473:M1478" si="128">L1473/M$1472*100</f>
        <v>38.114569237708615</v>
      </c>
      <c r="N1473" s="3">
        <v>0.83996023856858848</v>
      </c>
    </row>
    <row r="1474" spans="1:14" ht="12" customHeight="1">
      <c r="B1474" s="43" t="s">
        <v>181</v>
      </c>
      <c r="F1474" s="20">
        <v>135</v>
      </c>
      <c r="G1474" s="4">
        <f t="shared" si="126"/>
        <v>1.2061109622085233</v>
      </c>
      <c r="H1474" s="4">
        <v>3.6368534482758619E-2</v>
      </c>
      <c r="I1474" s="20">
        <v>128</v>
      </c>
      <c r="J1474" s="4">
        <f t="shared" si="127"/>
        <v>1.4272970561998217</v>
      </c>
      <c r="K1474" s="4">
        <v>4.7319778188539739E-2</v>
      </c>
      <c r="L1474" s="20">
        <v>7</v>
      </c>
      <c r="M1474" s="4">
        <f t="shared" si="128"/>
        <v>0.31574199368516015</v>
      </c>
      <c r="N1474" s="4">
        <v>6.958250497017893E-3</v>
      </c>
    </row>
    <row r="1475" spans="1:14" ht="14.25" customHeight="1">
      <c r="B1475" s="43" t="s">
        <v>182</v>
      </c>
      <c r="F1475" s="20">
        <v>193</v>
      </c>
      <c r="G1475" s="4">
        <f t="shared" si="126"/>
        <v>1.7242919681944073</v>
      </c>
      <c r="H1475" s="4">
        <v>5.1993534482758619E-2</v>
      </c>
      <c r="I1475" s="20">
        <v>190</v>
      </c>
      <c r="J1475" s="4">
        <f t="shared" si="127"/>
        <v>2.1186440677966099</v>
      </c>
      <c r="K1475" s="4">
        <v>7.0240295748613679E-2</v>
      </c>
      <c r="L1475" s="20">
        <v>3</v>
      </c>
      <c r="M1475" s="4">
        <f t="shared" si="128"/>
        <v>0.13531799729364005</v>
      </c>
      <c r="N1475" s="4">
        <v>2.982107355864811E-3</v>
      </c>
    </row>
    <row r="1476" spans="1:14" ht="12" customHeight="1">
      <c r="B1476" s="43" t="s">
        <v>184</v>
      </c>
      <c r="F1476" s="20">
        <v>1536</v>
      </c>
      <c r="G1476" s="4">
        <f t="shared" si="126"/>
        <v>13.722862503350308</v>
      </c>
      <c r="H1476" s="4">
        <v>0.41379310344827586</v>
      </c>
      <c r="I1476" s="20">
        <v>1178</v>
      </c>
      <c r="J1476" s="4">
        <f t="shared" si="127"/>
        <v>13.135593220338984</v>
      </c>
      <c r="K1476" s="4">
        <v>0.43548983364140481</v>
      </c>
      <c r="L1476" s="20">
        <v>357</v>
      </c>
      <c r="M1476" s="4">
        <f t="shared" si="128"/>
        <v>16.102841677943168</v>
      </c>
      <c r="N1476" s="4">
        <v>0.3548707753479125</v>
      </c>
    </row>
    <row r="1477" spans="1:14" ht="15" customHeight="1">
      <c r="B1477" s="43" t="s">
        <v>183</v>
      </c>
      <c r="F1477" s="20">
        <v>4124</v>
      </c>
      <c r="G1477" s="4">
        <f t="shared" si="126"/>
        <v>36.844456356651477</v>
      </c>
      <c r="H1477" s="4">
        <v>1.1109913793103448</v>
      </c>
      <c r="I1477" s="20">
        <v>3151</v>
      </c>
      <c r="J1477" s="4">
        <f t="shared" si="127"/>
        <v>35.136039250669043</v>
      </c>
      <c r="K1477" s="4">
        <v>1.1648798521256931</v>
      </c>
      <c r="L1477" s="20">
        <v>973</v>
      </c>
      <c r="M1477" s="4">
        <f t="shared" si="128"/>
        <v>43.888137122237261</v>
      </c>
      <c r="N1477" s="4">
        <v>0.96719681908548705</v>
      </c>
    </row>
    <row r="1478" spans="1:14" ht="15" customHeight="1">
      <c r="B1478" s="43" t="s">
        <v>61</v>
      </c>
      <c r="F1478" s="20">
        <v>329</v>
      </c>
      <c r="G1478" s="4">
        <f t="shared" si="126"/>
        <v>2.9393370856785492</v>
      </c>
      <c r="H1478" s="4">
        <v>8.8631465517241381E-2</v>
      </c>
      <c r="I1478" s="20">
        <v>297</v>
      </c>
      <c r="J1478" s="4">
        <f t="shared" si="127"/>
        <v>3.3117752007136487</v>
      </c>
      <c r="K1478" s="4">
        <v>0.10979667282809612</v>
      </c>
      <c r="L1478" s="20">
        <v>32</v>
      </c>
      <c r="M1478" s="4">
        <f t="shared" si="128"/>
        <v>1.4433919711321606</v>
      </c>
      <c r="N1478" s="4">
        <v>3.1809145129224649E-2</v>
      </c>
    </row>
    <row r="1479" spans="1:14" ht="15" customHeight="1">
      <c r="B1479" s="48" t="s">
        <v>1</v>
      </c>
      <c r="C1479" s="32"/>
      <c r="D1479" s="32"/>
      <c r="E1479" s="32"/>
      <c r="F1479" s="49">
        <f>SUM(F1473:F1478)</f>
        <v>11193</v>
      </c>
      <c r="G1479" s="6">
        <f>IF(SUM(G1473:G1478)&gt;100,"－",SUM(G1473:G1478))</f>
        <v>100</v>
      </c>
      <c r="H1479" s="6">
        <v>0.50255926724137934</v>
      </c>
      <c r="I1479" s="49">
        <f>SUM(I1473:I1478)</f>
        <v>8968</v>
      </c>
      <c r="J1479" s="6">
        <f>IF(SUM(J1473:J1478)&gt;100,"－",SUM(J1473:J1478))</f>
        <v>100</v>
      </c>
      <c r="K1479" s="6">
        <v>0.55255699322242757</v>
      </c>
      <c r="L1479" s="49">
        <f>SUM(L1473:L1478)</f>
        <v>2217</v>
      </c>
      <c r="M1479" s="6">
        <f>IF(SUM(M1473:M1478)&gt;100,"－",SUM(M1473:M1478))</f>
        <v>100</v>
      </c>
      <c r="N1479" s="6">
        <v>0.3672962226640159</v>
      </c>
    </row>
    <row r="1480" spans="1:14" ht="15" customHeight="1">
      <c r="B1480" s="91"/>
      <c r="C1480" s="56"/>
      <c r="D1480" s="56"/>
      <c r="E1480" s="56"/>
      <c r="F1480" s="56"/>
      <c r="G1480" s="56"/>
      <c r="H1480" s="69"/>
      <c r="I1480" s="27"/>
    </row>
    <row r="1481" spans="1:14" ht="15" customHeight="1">
      <c r="A1481" s="1" t="s">
        <v>597</v>
      </c>
      <c r="B1481" s="24"/>
      <c r="N1481" s="40" t="s">
        <v>469</v>
      </c>
    </row>
    <row r="1482" spans="1:14" ht="15" customHeight="1">
      <c r="B1482" s="93"/>
      <c r="C1482" s="42"/>
      <c r="D1482" s="42"/>
      <c r="E1482" s="42"/>
      <c r="F1482" s="31" t="s">
        <v>5</v>
      </c>
      <c r="G1482" s="33"/>
      <c r="H1482" s="32"/>
      <c r="I1482" s="31" t="s">
        <v>62</v>
      </c>
      <c r="J1482" s="33"/>
      <c r="K1482" s="32"/>
      <c r="L1482" s="31" t="s">
        <v>820</v>
      </c>
      <c r="M1482" s="33"/>
      <c r="N1482" s="33"/>
    </row>
    <row r="1483" spans="1:14" ht="15" customHeight="1">
      <c r="B1483" s="153"/>
      <c r="F1483" s="109" t="s">
        <v>533</v>
      </c>
      <c r="G1483" s="110" t="s">
        <v>3</v>
      </c>
      <c r="H1483" s="109" t="s">
        <v>534</v>
      </c>
      <c r="I1483" s="109" t="s">
        <v>533</v>
      </c>
      <c r="J1483" s="110" t="s">
        <v>3</v>
      </c>
      <c r="K1483" s="109" t="s">
        <v>534</v>
      </c>
      <c r="L1483" s="109" t="s">
        <v>533</v>
      </c>
      <c r="M1483" s="110" t="s">
        <v>3</v>
      </c>
      <c r="N1483" s="110" t="s">
        <v>534</v>
      </c>
    </row>
    <row r="1484" spans="1:14" ht="15" customHeight="1">
      <c r="B1484" s="95"/>
      <c r="C1484" s="45"/>
      <c r="D1484" s="45"/>
      <c r="E1484" s="45"/>
      <c r="F1484" s="46"/>
      <c r="G1484" s="2">
        <f>F1491</f>
        <v>14004.936738636396</v>
      </c>
      <c r="H1484" s="106" t="s">
        <v>535</v>
      </c>
      <c r="I1484" s="46"/>
      <c r="J1484" s="2">
        <f>I1491</f>
        <v>10652.986834282585</v>
      </c>
      <c r="K1484" s="106" t="s">
        <v>535</v>
      </c>
      <c r="L1484" s="46"/>
      <c r="M1484" s="2">
        <f>L1491</f>
        <v>3347.4044498083576</v>
      </c>
      <c r="N1484" s="107" t="s">
        <v>535</v>
      </c>
    </row>
    <row r="1485" spans="1:14" ht="12" customHeight="1">
      <c r="B1485" s="43" t="s">
        <v>180</v>
      </c>
      <c r="F1485" s="19">
        <v>6248.7496874370663</v>
      </c>
      <c r="G1485" s="3">
        <f t="shared" ref="G1485:G1490" si="129">$F1485/G$1484*100</f>
        <v>44.618192884786154</v>
      </c>
      <c r="H1485" s="3">
        <v>1.6971074653549882</v>
      </c>
      <c r="I1485" s="19">
        <v>4940.4496516257213</v>
      </c>
      <c r="J1485" s="3">
        <f t="shared" ref="J1485:J1490" si="130">I1485/J$1484*100</f>
        <v>46.376192221760412</v>
      </c>
      <c r="K1485" s="3">
        <v>1.831831535641721</v>
      </c>
      <c r="L1485" s="19">
        <v>1304.3227630840713</v>
      </c>
      <c r="M1485" s="3">
        <f t="shared" ref="M1485:M1490" si="131">L1485/M$1484*100</f>
        <v>38.965197741753173</v>
      </c>
      <c r="N1485" s="3">
        <v>1.3255312632968204</v>
      </c>
    </row>
    <row r="1486" spans="1:14" ht="22.5" customHeight="1">
      <c r="B1486" s="43" t="s">
        <v>181</v>
      </c>
      <c r="F1486" s="20">
        <v>114.36016149032257</v>
      </c>
      <c r="G1486" s="4">
        <f t="shared" si="129"/>
        <v>0.81657035390120125</v>
      </c>
      <c r="H1486" s="4">
        <v>3.105925081214627E-2</v>
      </c>
      <c r="I1486" s="20">
        <v>94.204507155975534</v>
      </c>
      <c r="J1486" s="4">
        <f t="shared" si="130"/>
        <v>0.88430135718195169</v>
      </c>
      <c r="K1486" s="4">
        <v>3.4929368615489634E-2</v>
      </c>
      <c r="L1486" s="20">
        <v>20.155654334347034</v>
      </c>
      <c r="M1486" s="4">
        <f t="shared" si="131"/>
        <v>0.60212784671123221</v>
      </c>
      <c r="N1486" s="4">
        <v>2.0483388551165684E-2</v>
      </c>
    </row>
    <row r="1487" spans="1:14" ht="12" customHeight="1">
      <c r="B1487" s="43" t="s">
        <v>182</v>
      </c>
      <c r="F1487" s="20">
        <v>163.23994593172574</v>
      </c>
      <c r="G1487" s="4">
        <f t="shared" si="129"/>
        <v>1.1655885990643879</v>
      </c>
      <c r="H1487" s="4">
        <v>4.4334586075971141E-2</v>
      </c>
      <c r="I1487" s="20">
        <v>161.1566125983924</v>
      </c>
      <c r="J1487" s="4">
        <f t="shared" si="130"/>
        <v>1.5127833640023955</v>
      </c>
      <c r="K1487" s="4">
        <v>5.9754027659767298E-2</v>
      </c>
      <c r="L1487" s="20">
        <v>2.0833333333333335</v>
      </c>
      <c r="M1487" s="4">
        <f t="shared" si="131"/>
        <v>6.2237275613725336E-2</v>
      </c>
      <c r="N1487" s="4">
        <v>2.1172086720867211E-3</v>
      </c>
    </row>
    <row r="1488" spans="1:14" ht="15" customHeight="1">
      <c r="B1488" s="43" t="s">
        <v>184</v>
      </c>
      <c r="F1488" s="20">
        <v>2013.7920492457536</v>
      </c>
      <c r="G1488" s="4">
        <f t="shared" si="129"/>
        <v>14.379158484094862</v>
      </c>
      <c r="H1488" s="4">
        <v>0.54692885639482713</v>
      </c>
      <c r="I1488" s="20">
        <v>1490.9211531896337</v>
      </c>
      <c r="J1488" s="4">
        <f t="shared" si="130"/>
        <v>13.995334607864823</v>
      </c>
      <c r="K1488" s="4">
        <v>0.55280724997761721</v>
      </c>
      <c r="L1488" s="20">
        <v>522.30271423793829</v>
      </c>
      <c r="M1488" s="4">
        <f t="shared" si="131"/>
        <v>15.603215030315223</v>
      </c>
      <c r="N1488" s="4">
        <v>0.53079544129871781</v>
      </c>
    </row>
    <row r="1489" spans="1:14" ht="15" customHeight="1">
      <c r="B1489" s="43" t="s">
        <v>183</v>
      </c>
      <c r="F1489" s="20">
        <v>5154.9533106059425</v>
      </c>
      <c r="G1489" s="4">
        <f t="shared" si="129"/>
        <v>36.80811564385445</v>
      </c>
      <c r="H1489" s="4">
        <v>1.4000416378614726</v>
      </c>
      <c r="I1489" s="20">
        <v>3714.3075560464472</v>
      </c>
      <c r="J1489" s="4">
        <f t="shared" si="130"/>
        <v>34.866348882487699</v>
      </c>
      <c r="K1489" s="4">
        <v>1.3771996870769179</v>
      </c>
      <c r="L1489" s="20">
        <v>1440.6457545594969</v>
      </c>
      <c r="M1489" s="4">
        <f t="shared" si="131"/>
        <v>43.037696106366099</v>
      </c>
      <c r="N1489" s="4">
        <v>1.4640708887799765</v>
      </c>
    </row>
    <row r="1490" spans="1:14" ht="15" customHeight="1">
      <c r="B1490" s="43" t="s">
        <v>61</v>
      </c>
      <c r="F1490" s="20">
        <v>309.84158392558408</v>
      </c>
      <c r="G1490" s="4">
        <f t="shared" si="129"/>
        <v>2.2123740342989375</v>
      </c>
      <c r="H1490" s="4">
        <v>8.4150348703309091E-2</v>
      </c>
      <c r="I1490" s="20">
        <v>251.94735366641308</v>
      </c>
      <c r="J1490" s="4">
        <f t="shared" si="130"/>
        <v>2.3650395667027051</v>
      </c>
      <c r="K1490" s="4">
        <v>9.3417632060219899E-2</v>
      </c>
      <c r="L1490" s="20">
        <v>57.894230259170961</v>
      </c>
      <c r="M1490" s="4">
        <f t="shared" si="131"/>
        <v>1.7295259992405598</v>
      </c>
      <c r="N1490" s="4">
        <v>5.8835599856881055E-2</v>
      </c>
    </row>
    <row r="1491" spans="1:14" ht="15" customHeight="1">
      <c r="B1491" s="48" t="s">
        <v>1</v>
      </c>
      <c r="C1491" s="32"/>
      <c r="D1491" s="32"/>
      <c r="E1491" s="32"/>
      <c r="F1491" s="49">
        <f>SUM(F1485:F1490)</f>
        <v>14004.936738636396</v>
      </c>
      <c r="G1491" s="6">
        <f>IF(SUM(G1485:G1490)&gt;100,"－",SUM(G1485:G1490))</f>
        <v>99.999999999999986</v>
      </c>
      <c r="H1491" s="6">
        <v>0.6339370242004525</v>
      </c>
      <c r="I1491" s="49">
        <f>SUM(I1485:I1490)</f>
        <v>10652.986834282585</v>
      </c>
      <c r="J1491" s="6">
        <f>IF(SUM(J1485:J1490)&gt;100,"－",SUM(J1485:J1490))</f>
        <v>99.999999999999986</v>
      </c>
      <c r="K1491" s="6">
        <v>0.65832325017195559</v>
      </c>
      <c r="L1491" s="49">
        <f>SUM(L1485:L1490)</f>
        <v>3347.4044498083576</v>
      </c>
      <c r="M1491" s="6">
        <f>IF(SUM(M1485:M1490)&gt;100,"－",SUM(M1485:M1490))</f>
        <v>100.00000000000001</v>
      </c>
      <c r="N1491" s="6">
        <v>0.56697229840927466</v>
      </c>
    </row>
    <row r="1492" spans="1:14" ht="15" customHeight="1">
      <c r="B1492" s="91"/>
      <c r="C1492" s="56"/>
      <c r="D1492" s="56"/>
      <c r="E1492" s="56"/>
      <c r="F1492" s="56"/>
      <c r="G1492" s="56"/>
      <c r="H1492" s="69"/>
      <c r="I1492" s="27"/>
    </row>
    <row r="1493" spans="1:14" ht="15" customHeight="1">
      <c r="A1493" s="108" t="s">
        <v>178</v>
      </c>
      <c r="B1493" s="24"/>
    </row>
    <row r="1494" spans="1:14" ht="15" customHeight="1">
      <c r="A1494" s="1" t="s">
        <v>812</v>
      </c>
      <c r="B1494" s="24"/>
    </row>
    <row r="1495" spans="1:14" ht="15" customHeight="1">
      <c r="B1495" s="93"/>
      <c r="C1495" s="42"/>
      <c r="D1495" s="42"/>
      <c r="E1495" s="42"/>
      <c r="F1495" s="31" t="s">
        <v>5</v>
      </c>
      <c r="G1495" s="33"/>
      <c r="H1495" s="32"/>
      <c r="I1495" s="31" t="s">
        <v>62</v>
      </c>
      <c r="J1495" s="33"/>
      <c r="K1495" s="32"/>
      <c r="L1495" s="31" t="s">
        <v>820</v>
      </c>
      <c r="M1495" s="33"/>
      <c r="N1495" s="33"/>
    </row>
    <row r="1496" spans="1:14" ht="21.75">
      <c r="B1496" s="153"/>
      <c r="F1496" s="109" t="s">
        <v>533</v>
      </c>
      <c r="G1496" s="38" t="s">
        <v>3</v>
      </c>
      <c r="H1496" s="38" t="s">
        <v>505</v>
      </c>
      <c r="I1496" s="109" t="s">
        <v>533</v>
      </c>
      <c r="J1496" s="38" t="s">
        <v>3</v>
      </c>
      <c r="K1496" s="38" t="s">
        <v>505</v>
      </c>
      <c r="L1496" s="109" t="s">
        <v>533</v>
      </c>
      <c r="M1496" s="38" t="s">
        <v>3</v>
      </c>
      <c r="N1496" s="38" t="s">
        <v>505</v>
      </c>
    </row>
    <row r="1497" spans="1:14" ht="15" customHeight="1">
      <c r="B1497" s="95"/>
      <c r="C1497" s="45"/>
      <c r="D1497" s="45"/>
      <c r="E1497" s="45"/>
      <c r="F1497" s="46"/>
      <c r="G1497" s="2">
        <f>F1509</f>
        <v>5585</v>
      </c>
      <c r="H1497" s="2">
        <f>G1497-F1508</f>
        <v>5360</v>
      </c>
      <c r="I1497" s="46"/>
      <c r="J1497" s="2">
        <f>I1509</f>
        <v>3872</v>
      </c>
      <c r="K1497" s="2">
        <f>J1497-I1508</f>
        <v>3711</v>
      </c>
      <c r="L1497" s="46"/>
      <c r="M1497" s="2">
        <f>L1509</f>
        <v>1712</v>
      </c>
      <c r="N1497" s="2">
        <f>M1497-L1508</f>
        <v>1648</v>
      </c>
    </row>
    <row r="1498" spans="1:14" ht="15" customHeight="1">
      <c r="B1498" s="43" t="s">
        <v>822</v>
      </c>
      <c r="F1498" s="19">
        <v>3226</v>
      </c>
      <c r="G1498" s="3">
        <f>$F1498/G$1497*100</f>
        <v>57.76186213070725</v>
      </c>
      <c r="H1498" s="3">
        <f>$F1498/H$1497*100</f>
        <v>60.186567164179102</v>
      </c>
      <c r="I1498" s="19">
        <v>2052</v>
      </c>
      <c r="J1498" s="3">
        <f>I1498/J$1497*100</f>
        <v>52.995867768595041</v>
      </c>
      <c r="K1498" s="3">
        <f>I1498/K$1497*100</f>
        <v>55.29506871463218</v>
      </c>
      <c r="L1498" s="19">
        <v>1174</v>
      </c>
      <c r="M1498" s="3">
        <f>L1498/M$1497*100</f>
        <v>68.574766355140184</v>
      </c>
      <c r="N1498" s="3">
        <f>L1498/N$1497*100</f>
        <v>71.237864077669897</v>
      </c>
    </row>
    <row r="1499" spans="1:14" ht="12" customHeight="1">
      <c r="B1499" s="43" t="s">
        <v>311</v>
      </c>
      <c r="F1499" s="20">
        <v>65</v>
      </c>
      <c r="G1499" s="4">
        <f t="shared" ref="G1499:H1508" si="132">$F1499/G$1497*100</f>
        <v>1.1638316920322291</v>
      </c>
      <c r="H1499" s="4">
        <f t="shared" si="132"/>
        <v>1.2126865671641791</v>
      </c>
      <c r="I1499" s="20">
        <v>40</v>
      </c>
      <c r="J1499" s="4">
        <f t="shared" ref="J1499:J1508" si="133">I1499/J$1497*100</f>
        <v>1.0330578512396695</v>
      </c>
      <c r="K1499" s="4">
        <f t="shared" ref="K1499:K1507" si="134">I1499/K$1497*100</f>
        <v>1.0778765831312316</v>
      </c>
      <c r="L1499" s="20">
        <v>25</v>
      </c>
      <c r="M1499" s="4">
        <f t="shared" ref="M1499:M1508" si="135">L1499/M$1497*100</f>
        <v>1.4602803738317758</v>
      </c>
      <c r="N1499" s="4">
        <f t="shared" ref="N1499:N1507" si="136">L1499/N$1497*100</f>
        <v>1.516990291262136</v>
      </c>
    </row>
    <row r="1500" spans="1:14" ht="14.25" customHeight="1">
      <c r="B1500" s="43" t="s">
        <v>312</v>
      </c>
      <c r="F1500" s="20">
        <v>317</v>
      </c>
      <c r="G1500" s="4">
        <f t="shared" si="132"/>
        <v>5.6759176365264095</v>
      </c>
      <c r="H1500" s="4">
        <f t="shared" si="132"/>
        <v>5.9141791044776122</v>
      </c>
      <c r="I1500" s="20">
        <v>230</v>
      </c>
      <c r="J1500" s="4">
        <f t="shared" si="133"/>
        <v>5.9400826446280997</v>
      </c>
      <c r="K1500" s="4">
        <f t="shared" si="134"/>
        <v>6.1977903530045806</v>
      </c>
      <c r="L1500" s="20">
        <v>87</v>
      </c>
      <c r="M1500" s="4">
        <f t="shared" si="135"/>
        <v>5.0817757009345792</v>
      </c>
      <c r="N1500" s="4">
        <f t="shared" si="136"/>
        <v>5.2791262135922326</v>
      </c>
    </row>
    <row r="1501" spans="1:14" ht="12" customHeight="1">
      <c r="B1501" s="43" t="s">
        <v>313</v>
      </c>
      <c r="F1501" s="20">
        <v>395</v>
      </c>
      <c r="G1501" s="4">
        <f t="shared" si="132"/>
        <v>7.072515666965085</v>
      </c>
      <c r="H1501" s="4">
        <f t="shared" si="132"/>
        <v>7.3694029850746272</v>
      </c>
      <c r="I1501" s="20">
        <v>289</v>
      </c>
      <c r="J1501" s="4">
        <f t="shared" si="133"/>
        <v>7.4638429752066111</v>
      </c>
      <c r="K1501" s="4">
        <f t="shared" si="134"/>
        <v>7.7876583131231474</v>
      </c>
      <c r="L1501" s="20">
        <v>106</v>
      </c>
      <c r="M1501" s="4">
        <f t="shared" si="135"/>
        <v>6.1915887850467293</v>
      </c>
      <c r="N1501" s="4">
        <f t="shared" si="136"/>
        <v>6.4320388349514559</v>
      </c>
    </row>
    <row r="1502" spans="1:14" ht="15" customHeight="1">
      <c r="B1502" s="43" t="s">
        <v>314</v>
      </c>
      <c r="F1502" s="20">
        <v>295</v>
      </c>
      <c r="G1502" s="4">
        <f t="shared" si="132"/>
        <v>5.2820053715308868</v>
      </c>
      <c r="H1502" s="4">
        <f t="shared" si="132"/>
        <v>5.5037313432835822</v>
      </c>
      <c r="I1502" s="20">
        <v>226</v>
      </c>
      <c r="J1502" s="4">
        <f t="shared" si="133"/>
        <v>5.8367768595041323</v>
      </c>
      <c r="K1502" s="4">
        <f t="shared" si="134"/>
        <v>6.0900026946914574</v>
      </c>
      <c r="L1502" s="20">
        <v>69</v>
      </c>
      <c r="M1502" s="4">
        <f t="shared" si="135"/>
        <v>4.0303738317757007</v>
      </c>
      <c r="N1502" s="4">
        <f t="shared" si="136"/>
        <v>4.1868932038834954</v>
      </c>
    </row>
    <row r="1503" spans="1:14" ht="14.25" customHeight="1">
      <c r="B1503" s="43" t="s">
        <v>476</v>
      </c>
      <c r="F1503" s="20">
        <v>157</v>
      </c>
      <c r="G1503" s="4">
        <f t="shared" si="132"/>
        <v>2.8111011638316921</v>
      </c>
      <c r="H1503" s="4">
        <f t="shared" si="132"/>
        <v>2.9291044776119404</v>
      </c>
      <c r="I1503" s="20">
        <v>132</v>
      </c>
      <c r="J1503" s="4">
        <f t="shared" si="133"/>
        <v>3.4090909090909087</v>
      </c>
      <c r="K1503" s="4">
        <f t="shared" si="134"/>
        <v>3.5569927243330643</v>
      </c>
      <c r="L1503" s="20">
        <v>25</v>
      </c>
      <c r="M1503" s="4">
        <f t="shared" si="135"/>
        <v>1.4602803738317758</v>
      </c>
      <c r="N1503" s="4">
        <f t="shared" si="136"/>
        <v>1.516990291262136</v>
      </c>
    </row>
    <row r="1504" spans="1:14" ht="12" customHeight="1">
      <c r="B1504" s="43" t="s">
        <v>477</v>
      </c>
      <c r="F1504" s="20">
        <v>360</v>
      </c>
      <c r="G1504" s="4">
        <f t="shared" si="132"/>
        <v>6.4458370635631157</v>
      </c>
      <c r="H1504" s="4">
        <f t="shared" si="132"/>
        <v>6.7164179104477615</v>
      </c>
      <c r="I1504" s="20">
        <v>286</v>
      </c>
      <c r="J1504" s="4">
        <f t="shared" si="133"/>
        <v>7.3863636363636367</v>
      </c>
      <c r="K1504" s="4">
        <f t="shared" si="134"/>
        <v>7.7068175693883054</v>
      </c>
      <c r="L1504" s="20">
        <v>73</v>
      </c>
      <c r="M1504" s="4">
        <f t="shared" si="135"/>
        <v>4.2640186915887845</v>
      </c>
      <c r="N1504" s="4">
        <f t="shared" si="136"/>
        <v>4.4296116504854366</v>
      </c>
    </row>
    <row r="1505" spans="1:14" ht="15" customHeight="1">
      <c r="B1505" s="43" t="s">
        <v>478</v>
      </c>
      <c r="F1505" s="20">
        <v>178</v>
      </c>
      <c r="G1505" s="4">
        <f t="shared" si="132"/>
        <v>3.1871083258728734</v>
      </c>
      <c r="H1505" s="4">
        <f t="shared" si="132"/>
        <v>3.3208955223880601</v>
      </c>
      <c r="I1505" s="20">
        <v>151</v>
      </c>
      <c r="J1505" s="4">
        <f t="shared" si="133"/>
        <v>3.8997933884297522</v>
      </c>
      <c r="K1505" s="4">
        <f t="shared" si="134"/>
        <v>4.0689841013203987</v>
      </c>
      <c r="L1505" s="20">
        <v>27</v>
      </c>
      <c r="M1505" s="4">
        <f t="shared" si="135"/>
        <v>1.5771028037383177</v>
      </c>
      <c r="N1505" s="4">
        <f t="shared" si="136"/>
        <v>1.6383495145631068</v>
      </c>
    </row>
    <row r="1506" spans="1:14" ht="14.25" customHeight="1">
      <c r="B1506" s="43" t="s">
        <v>666</v>
      </c>
      <c r="F1506" s="20">
        <v>106</v>
      </c>
      <c r="G1506" s="4">
        <f t="shared" si="132"/>
        <v>1.8979409131602505</v>
      </c>
      <c r="H1506" s="4">
        <f t="shared" si="132"/>
        <v>1.9776119402985075</v>
      </c>
      <c r="I1506" s="20">
        <v>96</v>
      </c>
      <c r="J1506" s="4">
        <f t="shared" si="133"/>
        <v>2.4793388429752068</v>
      </c>
      <c r="K1506" s="4">
        <f t="shared" si="134"/>
        <v>2.5869037995149555</v>
      </c>
      <c r="L1506" s="20">
        <v>10</v>
      </c>
      <c r="M1506" s="4">
        <f t="shared" si="135"/>
        <v>0.58411214953271029</v>
      </c>
      <c r="N1506" s="4">
        <f t="shared" si="136"/>
        <v>0.60679611650485432</v>
      </c>
    </row>
    <row r="1507" spans="1:14" ht="12" customHeight="1">
      <c r="B1507" s="43" t="s">
        <v>667</v>
      </c>
      <c r="F1507" s="20">
        <v>261</v>
      </c>
      <c r="G1507" s="4">
        <f t="shared" si="132"/>
        <v>4.6732318710832592</v>
      </c>
      <c r="H1507" s="4">
        <f t="shared" si="132"/>
        <v>4.8694029850746272</v>
      </c>
      <c r="I1507" s="20">
        <v>209</v>
      </c>
      <c r="J1507" s="4">
        <f t="shared" si="133"/>
        <v>5.3977272727272725</v>
      </c>
      <c r="K1507" s="4">
        <f t="shared" si="134"/>
        <v>5.6319051468606842</v>
      </c>
      <c r="L1507" s="20">
        <v>52</v>
      </c>
      <c r="M1507" s="4">
        <f t="shared" si="135"/>
        <v>3.0373831775700935</v>
      </c>
      <c r="N1507" s="4">
        <f t="shared" si="136"/>
        <v>3.1553398058252426</v>
      </c>
    </row>
    <row r="1508" spans="1:14" ht="15" customHeight="1">
      <c r="B1508" s="44" t="s">
        <v>484</v>
      </c>
      <c r="F1508" s="20">
        <v>225</v>
      </c>
      <c r="G1508" s="4">
        <f t="shared" si="132"/>
        <v>4.0286481647269472</v>
      </c>
      <c r="H1508" s="47" t="s">
        <v>819</v>
      </c>
      <c r="I1508" s="20">
        <v>161</v>
      </c>
      <c r="J1508" s="4">
        <f t="shared" si="133"/>
        <v>4.1580578512396693</v>
      </c>
      <c r="K1508" s="47" t="s">
        <v>819</v>
      </c>
      <c r="L1508" s="20">
        <v>64</v>
      </c>
      <c r="M1508" s="4">
        <f t="shared" si="135"/>
        <v>3.7383177570093453</v>
      </c>
      <c r="N1508" s="47" t="s">
        <v>819</v>
      </c>
    </row>
    <row r="1509" spans="1:14" ht="15" customHeight="1">
      <c r="B1509" s="48" t="s">
        <v>1</v>
      </c>
      <c r="C1509" s="32"/>
      <c r="D1509" s="32"/>
      <c r="E1509" s="32"/>
      <c r="F1509" s="49">
        <f>SUM(F1498:F1508)</f>
        <v>5585</v>
      </c>
      <c r="G1509" s="6">
        <f>IF(SUM(G1498:G1508)&gt;100,"－",SUM(G1498:G1508))</f>
        <v>100.00000000000001</v>
      </c>
      <c r="H1509" s="6">
        <f>IF(SUM(H1498:H1508)&gt;100,"－",SUM(H1498:H1508))</f>
        <v>99.999999999999986</v>
      </c>
      <c r="I1509" s="49">
        <f>SUM(I1498:I1508)</f>
        <v>3872</v>
      </c>
      <c r="J1509" s="6">
        <f>IF(SUM(J1498:J1508)&gt;100,"－",SUM(J1498:J1508))</f>
        <v>100</v>
      </c>
      <c r="K1509" s="6">
        <f>IF(SUM(K1498:K1508)&gt;100,"－",SUM(K1498:K1508))</f>
        <v>100.00000000000001</v>
      </c>
      <c r="L1509" s="49">
        <f>SUM(L1498:L1508)</f>
        <v>1712</v>
      </c>
      <c r="M1509" s="6">
        <f>IF(SUM(M1498:M1508)&gt;100,"－",SUM(M1498:M1508))</f>
        <v>100.00000000000001</v>
      </c>
      <c r="N1509" s="6">
        <f>IF(SUM(N1498:N1508)&gt;100,"－",SUM(N1498:N1508))</f>
        <v>100</v>
      </c>
    </row>
    <row r="1510" spans="1:14" ht="15" customHeight="1">
      <c r="B1510" s="48" t="s">
        <v>317</v>
      </c>
      <c r="C1510" s="32"/>
      <c r="D1510" s="32"/>
      <c r="E1510" s="33"/>
      <c r="F1510" s="50">
        <v>17.80965355119616</v>
      </c>
      <c r="G1510" s="35"/>
      <c r="H1510" s="35"/>
      <c r="I1510" s="50">
        <v>20.583925694351393</v>
      </c>
      <c r="J1510" s="35"/>
      <c r="K1510" s="35"/>
      <c r="L1510" s="50">
        <v>11.540624167977805</v>
      </c>
    </row>
    <row r="1511" spans="1:14" ht="15" customHeight="1">
      <c r="B1511" s="91"/>
      <c r="C1511" s="56"/>
      <c r="D1511" s="56"/>
      <c r="E1511" s="56"/>
      <c r="F1511" s="34"/>
      <c r="G1511" s="35"/>
      <c r="H1511" s="35"/>
      <c r="I1511" s="34"/>
      <c r="J1511" s="35"/>
      <c r="K1511" s="35"/>
      <c r="L1511" s="34"/>
    </row>
    <row r="1512" spans="1:14" ht="15" customHeight="1">
      <c r="A1512" s="1" t="s">
        <v>481</v>
      </c>
      <c r="B1512" s="24"/>
    </row>
    <row r="1513" spans="1:14" ht="15" customHeight="1">
      <c r="B1513" s="93"/>
      <c r="C1513" s="42"/>
      <c r="D1513" s="42"/>
      <c r="E1513" s="42"/>
      <c r="F1513" s="31" t="s">
        <v>5</v>
      </c>
      <c r="G1513" s="33"/>
      <c r="H1513" s="32"/>
      <c r="I1513" s="31" t="s">
        <v>62</v>
      </c>
      <c r="J1513" s="33"/>
      <c r="K1513" s="32"/>
      <c r="L1513" s="31" t="s">
        <v>820</v>
      </c>
      <c r="M1513" s="33"/>
      <c r="N1513" s="33"/>
    </row>
    <row r="1514" spans="1:14" ht="15" customHeight="1">
      <c r="B1514" s="153"/>
      <c r="F1514" s="109" t="s">
        <v>570</v>
      </c>
      <c r="G1514" s="110" t="s">
        <v>3</v>
      </c>
      <c r="H1514" s="109" t="s">
        <v>534</v>
      </c>
      <c r="I1514" s="109" t="s">
        <v>570</v>
      </c>
      <c r="J1514" s="110" t="s">
        <v>3</v>
      </c>
      <c r="K1514" s="109" t="s">
        <v>534</v>
      </c>
      <c r="L1514" s="109" t="s">
        <v>570</v>
      </c>
      <c r="M1514" s="110" t="s">
        <v>3</v>
      </c>
      <c r="N1514" s="110" t="s">
        <v>534</v>
      </c>
    </row>
    <row r="1515" spans="1:14" ht="15" customHeight="1">
      <c r="B1515" s="95"/>
      <c r="C1515" s="45"/>
      <c r="D1515" s="45"/>
      <c r="E1515" s="45"/>
      <c r="F1515" s="46"/>
      <c r="G1515" s="2">
        <f>F1521</f>
        <v>65317.560000000005</v>
      </c>
      <c r="H1515" s="106" t="s">
        <v>571</v>
      </c>
      <c r="I1515" s="46"/>
      <c r="J1515" s="2">
        <f>I1521</f>
        <v>52600.160000000003</v>
      </c>
      <c r="K1515" s="106" t="s">
        <v>571</v>
      </c>
      <c r="L1515" s="46"/>
      <c r="M1515" s="2">
        <f>L1521</f>
        <v>12712.400000000001</v>
      </c>
      <c r="N1515" s="107" t="s">
        <v>571</v>
      </c>
    </row>
    <row r="1516" spans="1:14" ht="15" customHeight="1">
      <c r="B1516" s="43" t="s">
        <v>185</v>
      </c>
      <c r="F1516" s="19">
        <v>6784.5999999999985</v>
      </c>
      <c r="G1516" s="3">
        <f>$F1516/G$1515*100</f>
        <v>10.387099579347419</v>
      </c>
      <c r="H1516" s="3">
        <v>1.4229446308724829</v>
      </c>
      <c r="I1516" s="19">
        <v>5161.4166666666661</v>
      </c>
      <c r="J1516" s="3">
        <f>I1516/J$1515*100</f>
        <v>9.8125493661362739</v>
      </c>
      <c r="K1516" s="3">
        <v>1.5964790184555107</v>
      </c>
      <c r="L1516" s="19">
        <v>1621.1833333333334</v>
      </c>
      <c r="M1516" s="3">
        <f>L1516/M$1515*100</f>
        <v>12.752771572113316</v>
      </c>
      <c r="N1516" s="3">
        <v>1.0568339852238158</v>
      </c>
    </row>
    <row r="1517" spans="1:14" ht="15" customHeight="1">
      <c r="B1517" s="43" t="s">
        <v>186</v>
      </c>
      <c r="F1517" s="20">
        <v>5340.0333333333338</v>
      </c>
      <c r="G1517" s="4">
        <f t="shared" ref="G1517:G1520" si="137">$F1517/G$1515*100</f>
        <v>8.1754942060501552</v>
      </c>
      <c r="H1517" s="4">
        <v>1.1254021777309449</v>
      </c>
      <c r="I1517" s="20">
        <v>4089.5166666666669</v>
      </c>
      <c r="J1517" s="4">
        <f t="shared" ref="J1517:J1520" si="138">I1517/J$1515*100</f>
        <v>7.774722865228294</v>
      </c>
      <c r="K1517" s="4">
        <v>1.2680671834625323</v>
      </c>
      <c r="L1517" s="20">
        <v>1248.5166666666669</v>
      </c>
      <c r="M1517" s="4">
        <f t="shared" ref="M1517:M1520" si="139">L1517/M$1515*100</f>
        <v>9.8212506424173789</v>
      </c>
      <c r="N1517" s="4">
        <v>0.82193328944481037</v>
      </c>
    </row>
    <row r="1518" spans="1:14" ht="14.25" customHeight="1">
      <c r="B1518" s="43" t="s">
        <v>187</v>
      </c>
      <c r="F1518" s="20">
        <v>4889.2966666666662</v>
      </c>
      <c r="G1518" s="4">
        <f t="shared" si="137"/>
        <v>7.4854245422925558</v>
      </c>
      <c r="H1518" s="4">
        <v>1.0402758865248225</v>
      </c>
      <c r="I1518" s="20">
        <v>3735.3466666666668</v>
      </c>
      <c r="J1518" s="4">
        <f t="shared" si="138"/>
        <v>7.101397917167299</v>
      </c>
      <c r="K1518" s="4">
        <v>1.1720573161803158</v>
      </c>
      <c r="L1518" s="20">
        <v>1152.9499999999998</v>
      </c>
      <c r="M1518" s="4">
        <f t="shared" si="139"/>
        <v>9.0694912054372079</v>
      </c>
      <c r="N1518" s="4">
        <v>0.7625330687830687</v>
      </c>
    </row>
    <row r="1519" spans="1:14" ht="15" customHeight="1">
      <c r="B1519" s="43" t="s">
        <v>188</v>
      </c>
      <c r="F1519" s="20">
        <v>45417.23</v>
      </c>
      <c r="G1519" s="4">
        <f t="shared" si="137"/>
        <v>69.532955609486947</v>
      </c>
      <c r="H1519" s="4">
        <v>10.594175414042455</v>
      </c>
      <c r="I1519" s="20">
        <v>37374.430000000008</v>
      </c>
      <c r="J1519" s="4">
        <f t="shared" si="138"/>
        <v>71.053833296324584</v>
      </c>
      <c r="K1519" s="4">
        <v>13.2111806291976</v>
      </c>
      <c r="L1519" s="20">
        <v>8042.8</v>
      </c>
      <c r="M1519" s="4">
        <f t="shared" si="139"/>
        <v>63.26736100185645</v>
      </c>
      <c r="N1519" s="4">
        <v>5.516323731138546</v>
      </c>
    </row>
    <row r="1520" spans="1:14" ht="15" customHeight="1">
      <c r="B1520" s="43" t="s">
        <v>189</v>
      </c>
      <c r="F1520" s="20">
        <v>2886.400000000001</v>
      </c>
      <c r="G1520" s="4">
        <f t="shared" si="137"/>
        <v>4.4190260628229234</v>
      </c>
      <c r="H1520" s="4">
        <v>0.61583102197567763</v>
      </c>
      <c r="I1520" s="20">
        <v>2239.4500000000007</v>
      </c>
      <c r="J1520" s="4">
        <f t="shared" si="138"/>
        <v>4.2574965551435602</v>
      </c>
      <c r="K1520" s="4">
        <v>0.70290332705586966</v>
      </c>
      <c r="L1520" s="20">
        <v>646.95000000000005</v>
      </c>
      <c r="M1520" s="4">
        <f t="shared" si="139"/>
        <v>5.089125578175639</v>
      </c>
      <c r="N1520" s="4">
        <v>0.43101265822784812</v>
      </c>
    </row>
    <row r="1521" spans="1:14" ht="15" customHeight="1">
      <c r="B1521" s="48" t="s">
        <v>1</v>
      </c>
      <c r="C1521" s="32"/>
      <c r="D1521" s="32"/>
      <c r="E1521" s="32"/>
      <c r="F1521" s="49">
        <f>SUM(F1516:F1520)</f>
        <v>65317.560000000005</v>
      </c>
      <c r="G1521" s="6">
        <f>IF(SUM(G1516:G1520)&gt;100,"－",SUM(G1516:G1520))</f>
        <v>100</v>
      </c>
      <c r="H1521" s="6">
        <v>2.8169905550524001</v>
      </c>
      <c r="I1521" s="49">
        <f>SUM(I1516:I1520)</f>
        <v>52600.160000000003</v>
      </c>
      <c r="J1521" s="6">
        <f>IF(SUM(J1516:J1520)&gt;100,"－",SUM(J1516:J1520))</f>
        <v>100.00000000000001</v>
      </c>
      <c r="K1521" s="6">
        <v>3.3588863346104727</v>
      </c>
      <c r="L1521" s="49">
        <f>SUM(L1516:L1520)</f>
        <v>12712.400000000001</v>
      </c>
      <c r="M1521" s="6">
        <f>IF(SUM(M1516:M1520)&gt;100,"－",SUM(M1516:M1520))</f>
        <v>100</v>
      </c>
      <c r="N1521" s="6">
        <v>1.6895800106326424</v>
      </c>
    </row>
    <row r="1522" spans="1:14" ht="15" customHeight="1">
      <c r="B1522" s="91"/>
      <c r="C1522" s="56"/>
      <c r="D1522" s="56"/>
      <c r="E1522" s="56"/>
      <c r="F1522" s="56"/>
      <c r="G1522" s="56"/>
      <c r="H1522" s="69"/>
      <c r="I1522" s="27"/>
    </row>
    <row r="1523" spans="1:14" ht="15" customHeight="1">
      <c r="A1523" s="1" t="s">
        <v>745</v>
      </c>
      <c r="B1523" s="24"/>
    </row>
    <row r="1524" spans="1:14" ht="15" customHeight="1">
      <c r="B1524" s="93"/>
      <c r="C1524" s="42"/>
      <c r="D1524" s="42"/>
      <c r="E1524" s="42"/>
      <c r="F1524" s="31" t="s">
        <v>5</v>
      </c>
      <c r="G1524" s="33"/>
      <c r="H1524" s="32"/>
      <c r="I1524" s="31" t="s">
        <v>62</v>
      </c>
      <c r="J1524" s="33"/>
      <c r="K1524" s="32"/>
      <c r="L1524" s="31" t="s">
        <v>820</v>
      </c>
      <c r="M1524" s="33"/>
      <c r="N1524" s="33"/>
    </row>
    <row r="1525" spans="1:14" ht="21.75">
      <c r="B1525" s="153"/>
      <c r="F1525" s="109" t="s">
        <v>2</v>
      </c>
      <c r="G1525" s="38" t="s">
        <v>3</v>
      </c>
      <c r="H1525" s="38" t="s">
        <v>505</v>
      </c>
      <c r="I1525" s="109" t="s">
        <v>2</v>
      </c>
      <c r="J1525" s="38" t="s">
        <v>3</v>
      </c>
      <c r="K1525" s="38" t="s">
        <v>505</v>
      </c>
      <c r="L1525" s="109" t="s">
        <v>2</v>
      </c>
      <c r="M1525" s="38" t="s">
        <v>3</v>
      </c>
      <c r="N1525" s="38" t="s">
        <v>505</v>
      </c>
    </row>
    <row r="1526" spans="1:14" ht="15" customHeight="1">
      <c r="B1526" s="95"/>
      <c r="C1526" s="45"/>
      <c r="D1526" s="45"/>
      <c r="E1526" s="45"/>
      <c r="F1526" s="46"/>
      <c r="G1526" s="2">
        <f>F1536</f>
        <v>6369</v>
      </c>
      <c r="H1526" s="2">
        <f>G1526-F1535</f>
        <v>4218</v>
      </c>
      <c r="I1526" s="46"/>
      <c r="J1526" s="2">
        <f>I1536</f>
        <v>4274</v>
      </c>
      <c r="K1526" s="2">
        <f>J1526-I1535</f>
        <v>2774</v>
      </c>
      <c r="L1526" s="46"/>
      <c r="M1526" s="2">
        <f>L1536</f>
        <v>2094</v>
      </c>
      <c r="N1526" s="2">
        <f>M1526-L1535</f>
        <v>1444</v>
      </c>
    </row>
    <row r="1527" spans="1:14" ht="15" customHeight="1">
      <c r="B1527" s="43" t="s">
        <v>746</v>
      </c>
      <c r="F1527" s="19">
        <v>2457</v>
      </c>
      <c r="G1527" s="3">
        <f t="shared" ref="G1527:H1534" si="140">$F1527/G$1526*100</f>
        <v>38.577484691474325</v>
      </c>
      <c r="H1527" s="3">
        <f t="shared" si="140"/>
        <v>58.250355618776673</v>
      </c>
      <c r="I1527" s="19">
        <v>1443</v>
      </c>
      <c r="J1527" s="3">
        <f t="shared" ref="J1527:J1535" si="141">I1527/J$1526*100</f>
        <v>33.762283575105286</v>
      </c>
      <c r="K1527" s="3">
        <f t="shared" ref="K1527:K1534" si="142">I1527/K$1526*100</f>
        <v>52.018745493871663</v>
      </c>
      <c r="L1527" s="19">
        <v>1014</v>
      </c>
      <c r="M1527" s="3">
        <f t="shared" ref="M1527:M1535" si="143">L1527/M$1526*100</f>
        <v>48.424068767908309</v>
      </c>
      <c r="N1527" s="3">
        <f t="shared" ref="N1527:N1534" si="144">L1527/N$1526*100</f>
        <v>70.22160664819944</v>
      </c>
    </row>
    <row r="1528" spans="1:14" ht="12" customHeight="1">
      <c r="B1528" s="43" t="s">
        <v>747</v>
      </c>
      <c r="F1528" s="20">
        <v>265</v>
      </c>
      <c r="G1528" s="4">
        <f t="shared" si="140"/>
        <v>4.1607787721777356</v>
      </c>
      <c r="H1528" s="4">
        <f t="shared" si="140"/>
        <v>6.2825983878615457</v>
      </c>
      <c r="I1528" s="20">
        <v>190</v>
      </c>
      <c r="J1528" s="4">
        <f t="shared" si="141"/>
        <v>4.4454843238184365</v>
      </c>
      <c r="K1528" s="4">
        <f t="shared" si="142"/>
        <v>6.8493150684931505</v>
      </c>
      <c r="L1528" s="20">
        <v>75</v>
      </c>
      <c r="M1528" s="4">
        <f t="shared" si="143"/>
        <v>3.5816618911174785</v>
      </c>
      <c r="N1528" s="4">
        <f t="shared" si="144"/>
        <v>5.1939058171745147</v>
      </c>
    </row>
    <row r="1529" spans="1:14" ht="14.25" customHeight="1">
      <c r="B1529" s="43" t="s">
        <v>748</v>
      </c>
      <c r="F1529" s="20">
        <v>560</v>
      </c>
      <c r="G1529" s="4">
        <f t="shared" si="140"/>
        <v>8.7925891034699326</v>
      </c>
      <c r="H1529" s="4">
        <f t="shared" si="140"/>
        <v>13.276434329065909</v>
      </c>
      <c r="I1529" s="20">
        <v>429</v>
      </c>
      <c r="J1529" s="4">
        <f t="shared" si="141"/>
        <v>10.037435657463734</v>
      </c>
      <c r="K1529" s="4">
        <f t="shared" si="142"/>
        <v>15.465032444124008</v>
      </c>
      <c r="L1529" s="20">
        <v>131</v>
      </c>
      <c r="M1529" s="4">
        <f t="shared" si="143"/>
        <v>6.255969436485195</v>
      </c>
      <c r="N1529" s="4">
        <f t="shared" si="144"/>
        <v>9.0720221606648188</v>
      </c>
    </row>
    <row r="1530" spans="1:14" ht="12" customHeight="1">
      <c r="B1530" s="43" t="s">
        <v>749</v>
      </c>
      <c r="F1530" s="20">
        <v>346</v>
      </c>
      <c r="G1530" s="4">
        <f t="shared" si="140"/>
        <v>5.4325639817867799</v>
      </c>
      <c r="H1530" s="4">
        <f t="shared" si="140"/>
        <v>8.2029397818871495</v>
      </c>
      <c r="I1530" s="20">
        <v>245</v>
      </c>
      <c r="J1530" s="4">
        <f t="shared" si="141"/>
        <v>5.7323350491343001</v>
      </c>
      <c r="K1530" s="4">
        <f t="shared" si="142"/>
        <v>8.8320115356885367</v>
      </c>
      <c r="L1530" s="20">
        <v>101</v>
      </c>
      <c r="M1530" s="4">
        <f t="shared" si="143"/>
        <v>4.8233046800382047</v>
      </c>
      <c r="N1530" s="4">
        <f t="shared" si="144"/>
        <v>6.9944598337950135</v>
      </c>
    </row>
    <row r="1531" spans="1:14" ht="15" customHeight="1">
      <c r="B1531" s="43" t="s">
        <v>750</v>
      </c>
      <c r="F1531" s="20">
        <v>171</v>
      </c>
      <c r="G1531" s="4">
        <f t="shared" si="140"/>
        <v>2.6848798869524257</v>
      </c>
      <c r="H1531" s="4">
        <f t="shared" si="140"/>
        <v>4.0540540540540544</v>
      </c>
      <c r="I1531" s="20">
        <v>142</v>
      </c>
      <c r="J1531" s="4">
        <f t="shared" si="141"/>
        <v>3.3224145999064105</v>
      </c>
      <c r="K1531" s="4">
        <f t="shared" si="142"/>
        <v>5.1189617880317231</v>
      </c>
      <c r="L1531" s="20">
        <v>29</v>
      </c>
      <c r="M1531" s="4">
        <f t="shared" si="143"/>
        <v>1.3849092645654251</v>
      </c>
      <c r="N1531" s="4">
        <f t="shared" si="144"/>
        <v>2.0083102493074789</v>
      </c>
    </row>
    <row r="1532" spans="1:14" ht="14.25" customHeight="1">
      <c r="B1532" s="43" t="s">
        <v>751</v>
      </c>
      <c r="F1532" s="20">
        <v>163</v>
      </c>
      <c r="G1532" s="4">
        <f t="shared" si="140"/>
        <v>2.5592714711885693</v>
      </c>
      <c r="H1532" s="4">
        <f t="shared" si="140"/>
        <v>3.8643907064959695</v>
      </c>
      <c r="I1532" s="20">
        <v>126</v>
      </c>
      <c r="J1532" s="4">
        <f t="shared" si="141"/>
        <v>2.9480580252690687</v>
      </c>
      <c r="K1532" s="4">
        <f t="shared" si="142"/>
        <v>4.5421773612112473</v>
      </c>
      <c r="L1532" s="20">
        <v>37</v>
      </c>
      <c r="M1532" s="4">
        <f t="shared" si="143"/>
        <v>1.7669531996179562</v>
      </c>
      <c r="N1532" s="4">
        <f t="shared" si="144"/>
        <v>2.5623268698060944</v>
      </c>
    </row>
    <row r="1533" spans="1:14" ht="12" customHeight="1">
      <c r="B1533" s="43" t="s">
        <v>752</v>
      </c>
      <c r="F1533" s="20">
        <v>122</v>
      </c>
      <c r="G1533" s="4">
        <f t="shared" si="140"/>
        <v>1.9155283403988068</v>
      </c>
      <c r="H1533" s="4">
        <f t="shared" si="140"/>
        <v>2.8923660502607871</v>
      </c>
      <c r="I1533" s="20">
        <v>91</v>
      </c>
      <c r="J1533" s="4">
        <f t="shared" si="141"/>
        <v>2.129153018249883</v>
      </c>
      <c r="K1533" s="4">
        <f t="shared" si="142"/>
        <v>3.2804614275414563</v>
      </c>
      <c r="L1533" s="20">
        <v>31</v>
      </c>
      <c r="M1533" s="4">
        <f t="shared" si="143"/>
        <v>1.4804202483285578</v>
      </c>
      <c r="N1533" s="4">
        <f t="shared" si="144"/>
        <v>2.1468144044321331</v>
      </c>
    </row>
    <row r="1534" spans="1:14" ht="15" customHeight="1">
      <c r="B1534" s="43" t="s">
        <v>753</v>
      </c>
      <c r="F1534" s="20">
        <v>134</v>
      </c>
      <c r="G1534" s="4">
        <f t="shared" si="140"/>
        <v>2.103940964044591</v>
      </c>
      <c r="H1534" s="4">
        <f t="shared" si="140"/>
        <v>3.176861071597914</v>
      </c>
      <c r="I1534" s="20">
        <v>108</v>
      </c>
      <c r="J1534" s="4">
        <f t="shared" si="141"/>
        <v>2.526906878802059</v>
      </c>
      <c r="K1534" s="4">
        <f t="shared" si="142"/>
        <v>3.8932948810382118</v>
      </c>
      <c r="L1534" s="20">
        <v>26</v>
      </c>
      <c r="M1534" s="4">
        <f t="shared" si="143"/>
        <v>1.241642788920726</v>
      </c>
      <c r="N1534" s="4">
        <f t="shared" si="144"/>
        <v>1.8005540166204987</v>
      </c>
    </row>
    <row r="1535" spans="1:14" ht="15" customHeight="1">
      <c r="B1535" s="44" t="s">
        <v>0</v>
      </c>
      <c r="F1535" s="20">
        <v>2151</v>
      </c>
      <c r="G1535" s="4">
        <f>$F1535/G$1526*100</f>
        <v>33.772962788506824</v>
      </c>
      <c r="H1535" s="47" t="s">
        <v>819</v>
      </c>
      <c r="I1535" s="20">
        <v>1500</v>
      </c>
      <c r="J1535" s="4">
        <f t="shared" si="141"/>
        <v>35.095928872250823</v>
      </c>
      <c r="K1535" s="47" t="s">
        <v>819</v>
      </c>
      <c r="L1535" s="20">
        <v>650</v>
      </c>
      <c r="M1535" s="4">
        <f t="shared" si="143"/>
        <v>31.04106972301815</v>
      </c>
      <c r="N1535" s="47" t="s">
        <v>819</v>
      </c>
    </row>
    <row r="1536" spans="1:14" ht="15" customHeight="1">
      <c r="B1536" s="48" t="s">
        <v>1</v>
      </c>
      <c r="C1536" s="32"/>
      <c r="D1536" s="32"/>
      <c r="E1536" s="32"/>
      <c r="F1536" s="49">
        <f>SUM(F1527:F1535)</f>
        <v>6369</v>
      </c>
      <c r="G1536" s="6">
        <f>IF(SUM(G1527:G1535)&gt;100,"－",SUM(G1527:G1535))</f>
        <v>100</v>
      </c>
      <c r="H1536" s="6">
        <f>IF(SUM(H1527:H1535)&gt;100,"－",SUM(H1527:H1535))</f>
        <v>100</v>
      </c>
      <c r="I1536" s="49">
        <f>SUM(I1527:I1535)</f>
        <v>4274</v>
      </c>
      <c r="J1536" s="6">
        <f>IF(SUM(J1527:J1535)&gt;100,"－",SUM(J1527:J1535))</f>
        <v>100</v>
      </c>
      <c r="K1536" s="6">
        <f>IF(SUM(K1527:K1535)&gt;100,"－",SUM(K1527:K1535))</f>
        <v>100</v>
      </c>
      <c r="L1536" s="49">
        <f>SUM(L1527:L1535)</f>
        <v>2094</v>
      </c>
      <c r="M1536" s="6">
        <f>IF(SUM(M1527:M1535)&gt;100,"－",SUM(M1527:M1535))</f>
        <v>100.00000000000001</v>
      </c>
      <c r="N1536" s="6">
        <f>IF(SUM(N1527:N1535)&gt;100,"－",SUM(N1527:N1535))</f>
        <v>100</v>
      </c>
    </row>
    <row r="1537" spans="1:14" ht="15" customHeight="1">
      <c r="B1537" s="48" t="s">
        <v>754</v>
      </c>
      <c r="C1537" s="32"/>
      <c r="D1537" s="32"/>
      <c r="E1537" s="33"/>
      <c r="F1537" s="50">
        <v>14.318340445708868</v>
      </c>
      <c r="G1537" s="35"/>
      <c r="H1537" s="35"/>
      <c r="I1537" s="50">
        <v>17.501788031723144</v>
      </c>
      <c r="J1537" s="35"/>
      <c r="K1537" s="35"/>
      <c r="L1537" s="50">
        <v>8.202770083102493</v>
      </c>
    </row>
    <row r="1538" spans="1:14" ht="15" customHeight="1">
      <c r="B1538" s="91"/>
      <c r="C1538" s="56"/>
      <c r="D1538" s="56"/>
      <c r="E1538" s="56"/>
      <c r="F1538" s="34"/>
      <c r="G1538" s="35"/>
      <c r="H1538" s="35"/>
      <c r="I1538" s="34"/>
      <c r="J1538" s="35"/>
      <c r="K1538" s="35"/>
      <c r="L1538" s="34"/>
    </row>
    <row r="1539" spans="1:14" ht="15" customHeight="1">
      <c r="A1539" s="1" t="s">
        <v>190</v>
      </c>
      <c r="B1539" s="24"/>
    </row>
    <row r="1540" spans="1:14" ht="15" customHeight="1">
      <c r="B1540" s="41"/>
      <c r="C1540" s="42"/>
      <c r="D1540" s="42"/>
      <c r="E1540" s="42"/>
      <c r="F1540" s="31"/>
      <c r="G1540" s="103" t="s">
        <v>5</v>
      </c>
      <c r="H1540" s="33"/>
      <c r="I1540" s="31"/>
      <c r="J1540" s="103" t="s">
        <v>62</v>
      </c>
      <c r="K1540" s="33"/>
      <c r="L1540" s="31"/>
      <c r="M1540" s="103" t="s">
        <v>820</v>
      </c>
      <c r="N1540" s="33"/>
    </row>
    <row r="1541" spans="1:14" ht="21.75">
      <c r="B1541" s="43"/>
      <c r="F1541" s="38" t="s">
        <v>2</v>
      </c>
      <c r="G1541" s="38" t="s">
        <v>3</v>
      </c>
      <c r="H1541" s="38" t="s">
        <v>505</v>
      </c>
      <c r="I1541" s="38" t="s">
        <v>2</v>
      </c>
      <c r="J1541" s="38" t="s">
        <v>3</v>
      </c>
      <c r="K1541" s="38" t="s">
        <v>505</v>
      </c>
      <c r="L1541" s="38" t="s">
        <v>2</v>
      </c>
      <c r="M1541" s="38" t="s">
        <v>3</v>
      </c>
      <c r="N1541" s="38" t="s">
        <v>505</v>
      </c>
    </row>
    <row r="1542" spans="1:14" ht="15" customHeight="1">
      <c r="B1542" s="44"/>
      <c r="C1542" s="45"/>
      <c r="D1542" s="45"/>
      <c r="E1542" s="45"/>
      <c r="F1542" s="46"/>
      <c r="G1542" s="2">
        <f>$D$1030</f>
        <v>6369</v>
      </c>
      <c r="H1542" s="2">
        <f>G1542-F1552</f>
        <v>2523</v>
      </c>
      <c r="I1542" s="46"/>
      <c r="J1542" s="2">
        <f>$G$1030</f>
        <v>4274</v>
      </c>
      <c r="K1542" s="2">
        <f>J1542-I1552</f>
        <v>1735</v>
      </c>
      <c r="L1542" s="46"/>
      <c r="M1542" s="2">
        <f>$J$1030</f>
        <v>2094</v>
      </c>
      <c r="N1542" s="2">
        <f>M1542-L1552</f>
        <v>788</v>
      </c>
    </row>
    <row r="1543" spans="1:14" ht="15" customHeight="1">
      <c r="B1543" s="43" t="s">
        <v>191</v>
      </c>
      <c r="F1543" s="19">
        <v>846</v>
      </c>
      <c r="G1543" s="3">
        <f t="shared" ref="G1543:H1551" si="145">$F1543/G$1542*100</f>
        <v>13.283089967027792</v>
      </c>
      <c r="H1543" s="3">
        <f t="shared" si="145"/>
        <v>33.531510107015457</v>
      </c>
      <c r="I1543" s="19">
        <v>513</v>
      </c>
      <c r="J1543" s="3">
        <f t="shared" ref="J1543:K1551" si="146">$I1543/J$1542*100</f>
        <v>12.00280767430978</v>
      </c>
      <c r="K1543" s="3">
        <f t="shared" si="146"/>
        <v>29.567723342939484</v>
      </c>
      <c r="L1543" s="19">
        <v>333</v>
      </c>
      <c r="M1543" s="3">
        <f>$L1543/M$1542*100</f>
        <v>15.902578796561603</v>
      </c>
      <c r="N1543" s="3">
        <f t="shared" ref="N1543:N1551" si="147">$L1543/N$1542*100</f>
        <v>42.258883248730967</v>
      </c>
    </row>
    <row r="1544" spans="1:14" ht="15" customHeight="1">
      <c r="B1544" s="43" t="s">
        <v>192</v>
      </c>
      <c r="F1544" s="20">
        <v>528</v>
      </c>
      <c r="G1544" s="4">
        <f t="shared" si="145"/>
        <v>8.2901554404145088</v>
      </c>
      <c r="H1544" s="4">
        <f t="shared" si="145"/>
        <v>20.92746730083234</v>
      </c>
      <c r="I1544" s="20">
        <v>305</v>
      </c>
      <c r="J1544" s="4">
        <f t="shared" si="146"/>
        <v>7.1361722040243327</v>
      </c>
      <c r="K1544" s="4">
        <f t="shared" si="146"/>
        <v>17.579250720461097</v>
      </c>
      <c r="L1544" s="20">
        <v>223</v>
      </c>
      <c r="M1544" s="4">
        <f t="shared" ref="M1544:M1552" si="148">$L1544/M$1542*100</f>
        <v>10.649474689589303</v>
      </c>
      <c r="N1544" s="4">
        <f t="shared" si="147"/>
        <v>28.299492385786802</v>
      </c>
    </row>
    <row r="1545" spans="1:14" ht="15" customHeight="1">
      <c r="B1545" s="43" t="s">
        <v>193</v>
      </c>
      <c r="F1545" s="20">
        <v>1489</v>
      </c>
      <c r="G1545" s="4">
        <f t="shared" si="145"/>
        <v>23.378866384047729</v>
      </c>
      <c r="H1545" s="4">
        <f t="shared" si="145"/>
        <v>59.017043202536669</v>
      </c>
      <c r="I1545" s="20">
        <v>1036</v>
      </c>
      <c r="J1545" s="4">
        <f t="shared" si="146"/>
        <v>24.239588207767898</v>
      </c>
      <c r="K1545" s="4">
        <f t="shared" si="146"/>
        <v>59.711815561959661</v>
      </c>
      <c r="L1545" s="20">
        <v>453</v>
      </c>
      <c r="M1545" s="4">
        <f t="shared" si="148"/>
        <v>21.633237822349571</v>
      </c>
      <c r="N1545" s="4">
        <f t="shared" si="147"/>
        <v>57.487309644670049</v>
      </c>
    </row>
    <row r="1546" spans="1:14" ht="15" customHeight="1">
      <c r="B1546" s="43" t="s">
        <v>194</v>
      </c>
      <c r="F1546" s="20">
        <v>647</v>
      </c>
      <c r="G1546" s="4">
        <f t="shared" si="145"/>
        <v>10.158580624901868</v>
      </c>
      <c r="H1546" s="4">
        <f t="shared" si="145"/>
        <v>25.644074514466901</v>
      </c>
      <c r="I1546" s="20">
        <v>441</v>
      </c>
      <c r="J1546" s="4">
        <f t="shared" si="146"/>
        <v>10.318203088441741</v>
      </c>
      <c r="K1546" s="4">
        <f t="shared" si="146"/>
        <v>25.417867435158502</v>
      </c>
      <c r="L1546" s="20">
        <v>206</v>
      </c>
      <c r="M1546" s="4">
        <f t="shared" si="148"/>
        <v>9.8376313276026739</v>
      </c>
      <c r="N1546" s="4">
        <f t="shared" si="147"/>
        <v>26.142131979695431</v>
      </c>
    </row>
    <row r="1547" spans="1:14" ht="15" customHeight="1">
      <c r="B1547" s="86" t="s">
        <v>195</v>
      </c>
      <c r="F1547" s="20">
        <v>372</v>
      </c>
      <c r="G1547" s="4">
        <f t="shared" si="145"/>
        <v>5.840791333019312</v>
      </c>
      <c r="H1547" s="4">
        <f t="shared" si="145"/>
        <v>14.744351961950059</v>
      </c>
      <c r="I1547" s="20">
        <v>261</v>
      </c>
      <c r="J1547" s="4">
        <f t="shared" si="146"/>
        <v>6.106691623771642</v>
      </c>
      <c r="K1547" s="4">
        <f t="shared" si="146"/>
        <v>15.043227665706052</v>
      </c>
      <c r="L1547" s="20">
        <v>111</v>
      </c>
      <c r="M1547" s="4">
        <f t="shared" si="148"/>
        <v>5.3008595988538678</v>
      </c>
      <c r="N1547" s="4">
        <f t="shared" si="147"/>
        <v>14.086294416243655</v>
      </c>
    </row>
    <row r="1548" spans="1:14" ht="15" customHeight="1">
      <c r="B1548" s="43" t="s">
        <v>196</v>
      </c>
      <c r="F1548" s="20">
        <v>485</v>
      </c>
      <c r="G1548" s="4">
        <f t="shared" si="145"/>
        <v>7.615010205683781</v>
      </c>
      <c r="H1548" s="4">
        <f t="shared" si="145"/>
        <v>19.223147047166073</v>
      </c>
      <c r="I1548" s="20">
        <v>319</v>
      </c>
      <c r="J1548" s="4">
        <f t="shared" si="146"/>
        <v>7.4637342068320081</v>
      </c>
      <c r="K1548" s="4">
        <f t="shared" si="146"/>
        <v>18.386167146974064</v>
      </c>
      <c r="L1548" s="20">
        <v>166</v>
      </c>
      <c r="M1548" s="4">
        <f t="shared" si="148"/>
        <v>7.9274116523400187</v>
      </c>
      <c r="N1548" s="4">
        <f t="shared" si="147"/>
        <v>21.065989847715734</v>
      </c>
    </row>
    <row r="1549" spans="1:14" ht="15" customHeight="1">
      <c r="B1549" s="43" t="s">
        <v>197</v>
      </c>
      <c r="F1549" s="20">
        <v>181</v>
      </c>
      <c r="G1549" s="4">
        <f t="shared" si="145"/>
        <v>2.8418904066572459</v>
      </c>
      <c r="H1549" s="4">
        <f t="shared" si="145"/>
        <v>7.1739992072929057</v>
      </c>
      <c r="I1549" s="20">
        <v>109</v>
      </c>
      <c r="J1549" s="4">
        <f t="shared" si="146"/>
        <v>2.5503041647168927</v>
      </c>
      <c r="K1549" s="4">
        <f t="shared" si="146"/>
        <v>6.2824207492795399</v>
      </c>
      <c r="L1549" s="20">
        <v>72</v>
      </c>
      <c r="M1549" s="4">
        <f t="shared" si="148"/>
        <v>3.4383954154727796</v>
      </c>
      <c r="N1549" s="4">
        <f t="shared" si="147"/>
        <v>9.1370558375634516</v>
      </c>
    </row>
    <row r="1550" spans="1:14" ht="15" customHeight="1">
      <c r="B1550" s="43" t="s">
        <v>198</v>
      </c>
      <c r="F1550" s="20">
        <v>483</v>
      </c>
      <c r="G1550" s="4">
        <f t="shared" si="145"/>
        <v>7.5836081017428167</v>
      </c>
      <c r="H1550" s="4">
        <f t="shared" si="145"/>
        <v>19.143876337693222</v>
      </c>
      <c r="I1550" s="20">
        <v>272</v>
      </c>
      <c r="J1550" s="4">
        <f t="shared" si="146"/>
        <v>6.3640617688348149</v>
      </c>
      <c r="K1550" s="4">
        <f t="shared" si="146"/>
        <v>15.677233429394812</v>
      </c>
      <c r="L1550" s="20">
        <v>211</v>
      </c>
      <c r="M1550" s="4">
        <f t="shared" si="148"/>
        <v>10.076408787010505</v>
      </c>
      <c r="N1550" s="4">
        <f t="shared" si="147"/>
        <v>26.776649746192895</v>
      </c>
    </row>
    <row r="1551" spans="1:14" ht="15" customHeight="1">
      <c r="B1551" s="43" t="s">
        <v>61</v>
      </c>
      <c r="F1551" s="20">
        <v>683</v>
      </c>
      <c r="G1551" s="4">
        <f t="shared" si="145"/>
        <v>10.723818495839222</v>
      </c>
      <c r="H1551" s="4">
        <f t="shared" si="145"/>
        <v>27.070947284978203</v>
      </c>
      <c r="I1551" s="20">
        <v>499</v>
      </c>
      <c r="J1551" s="4">
        <f t="shared" si="146"/>
        <v>11.675245671502106</v>
      </c>
      <c r="K1551" s="4">
        <f t="shared" si="146"/>
        <v>28.760806916426514</v>
      </c>
      <c r="L1551" s="20">
        <v>184</v>
      </c>
      <c r="M1551" s="4">
        <f t="shared" si="148"/>
        <v>8.7870105062082136</v>
      </c>
      <c r="N1551" s="4">
        <f t="shared" si="147"/>
        <v>23.350253807106601</v>
      </c>
    </row>
    <row r="1552" spans="1:14" ht="15" customHeight="1">
      <c r="B1552" s="44" t="s">
        <v>0</v>
      </c>
      <c r="C1552" s="45"/>
      <c r="D1552" s="45"/>
      <c r="E1552" s="45"/>
      <c r="F1552" s="21">
        <v>3846</v>
      </c>
      <c r="G1552" s="5">
        <f>$F1552/G$1542*100</f>
        <v>60.386245878473858</v>
      </c>
      <c r="H1552" s="47" t="s">
        <v>819</v>
      </c>
      <c r="I1552" s="21">
        <v>2539</v>
      </c>
      <c r="J1552" s="30">
        <f>$I1552/J$1542*100</f>
        <v>59.405708937763222</v>
      </c>
      <c r="K1552" s="47" t="s">
        <v>819</v>
      </c>
      <c r="L1552" s="21">
        <v>1306</v>
      </c>
      <c r="M1552" s="30">
        <f t="shared" si="148"/>
        <v>62.368672397325696</v>
      </c>
      <c r="N1552" s="47" t="s">
        <v>819</v>
      </c>
    </row>
    <row r="1553" spans="2:14" ht="15" customHeight="1">
      <c r="B1553" s="48" t="s">
        <v>1</v>
      </c>
      <c r="C1553" s="32"/>
      <c r="D1553" s="32"/>
      <c r="E1553" s="32"/>
      <c r="F1553" s="49">
        <f>SUM(F1543:F1552)</f>
        <v>9560</v>
      </c>
      <c r="G1553" s="6" t="str">
        <f>IF(SUM(G1543:G1552)&gt;100,"－",SUM(G1543:G1552))</f>
        <v>－</v>
      </c>
      <c r="H1553" s="6" t="str">
        <f>IF(SUM(H1543:H1552)&gt;100,"－",SUM(H1543:H1552))</f>
        <v>－</v>
      </c>
      <c r="I1553" s="49">
        <f t="shared" ref="I1553:L1553" si="149">SUM(I1543:I1552)</f>
        <v>6294</v>
      </c>
      <c r="J1553" s="6" t="str">
        <f>IF(SUM(J1543:J1552)&gt;100,"－",SUM(J1543:J1552))</f>
        <v>－</v>
      </c>
      <c r="K1553" s="6" t="str">
        <f>IF(SUM(K1543:K1552)&gt;100,"－",SUM(K1543:K1552))</f>
        <v>－</v>
      </c>
      <c r="L1553" s="49">
        <f t="shared" si="149"/>
        <v>3265</v>
      </c>
      <c r="M1553" s="6" t="str">
        <f t="shared" ref="M1553:N1553" si="150">IF(SUM(M1543:M1552)&gt;100,"－",SUM(M1543:M1552))</f>
        <v>－</v>
      </c>
      <c r="N1553" s="6" t="str">
        <f t="shared" si="150"/>
        <v>－</v>
      </c>
    </row>
    <row r="1554" spans="2:14" ht="15" customHeight="1">
      <c r="B1554" s="24"/>
    </row>
    <row r="1557" spans="2:14" ht="15" customHeight="1">
      <c r="C1557" s="1"/>
      <c r="D1557" s="1"/>
      <c r="E1557" s="1"/>
      <c r="F1557" s="1"/>
      <c r="G1557" s="1"/>
    </row>
  </sheetData>
  <phoneticPr fontId="1"/>
  <pageMargins left="0.39370078740157483" right="0.39370078740157483" top="0.59055118110236227" bottom="0.27559055118110237" header="0.23622047244094491" footer="0.15748031496062992"/>
  <pageSetup paperSize="9" scale="84" orientation="landscape" r:id="rId1"/>
  <headerFooter scaleWithDoc="0" alignWithMargins="0">
    <oddHeader>&amp;C【平成26年度　厚生労働省　老人保健事業推進費等補助金事業】
高齢者向け住まいに関するアンケート調査</oddHeader>
    <oddFooter>&amp;C&amp;P</oddFooter>
  </headerFooter>
  <rowBreaks count="43" manualBreakCount="43">
    <brk id="40" max="16383" man="1"/>
    <brk id="79" max="16383" man="1"/>
    <brk id="126" max="16383" man="1"/>
    <brk id="156" max="16383" man="1"/>
    <brk id="176" max="16383" man="1"/>
    <brk id="203" max="16383" man="1"/>
    <brk id="223" max="16383" man="1"/>
    <brk id="262" max="16383" man="1"/>
    <brk id="301" max="16383" man="1"/>
    <brk id="340" max="16383" man="1"/>
    <brk id="379" max="16383" man="1"/>
    <brk id="418" max="16383" man="1"/>
    <brk id="457" max="16383" man="1"/>
    <brk id="496" max="16383" man="1"/>
    <brk id="535" max="16383" man="1"/>
    <brk id="574" max="16383" man="1"/>
    <brk id="613" max="16383" man="1"/>
    <brk id="652" max="16383" man="1"/>
    <brk id="691" max="16383" man="1"/>
    <brk id="730" max="16383" man="1"/>
    <brk id="769" max="16383" man="1"/>
    <brk id="808" max="16383" man="1"/>
    <brk id="847" max="16383" man="1"/>
    <brk id="886" max="16383" man="1"/>
    <brk id="932" max="16383" man="1"/>
    <brk id="954" max="16383" man="1"/>
    <brk id="993" max="16383" man="1"/>
    <brk id="1013" max="16383" man="1"/>
    <brk id="1052" max="16383" man="1"/>
    <brk id="1091" max="16383" man="1"/>
    <brk id="1127" max="16383" man="1"/>
    <brk id="1163" max="16383" man="1"/>
    <brk id="1199" max="16383" man="1"/>
    <brk id="1235" max="16383" man="1"/>
    <brk id="1271" max="16383" man="1"/>
    <brk id="1307" max="16383" man="1"/>
    <brk id="1332" max="16383" man="1"/>
    <brk id="1358" max="16383" man="1"/>
    <brk id="1392" max="16383" man="1"/>
    <brk id="1430" max="16383" man="1"/>
    <brk id="1467" max="16383" man="1"/>
    <brk id="1511" max="16383" man="1"/>
    <brk id="1538" max="16383" man="1"/>
  </rowBreaks>
</worksheet>
</file>

<file path=xl/worksheets/sheet6.xml><?xml version="1.0" encoding="utf-8"?>
<worksheet xmlns="http://schemas.openxmlformats.org/spreadsheetml/2006/main" xmlns:r="http://schemas.openxmlformats.org/officeDocument/2006/relationships">
  <dimension ref="A1:S1335"/>
  <sheetViews>
    <sheetView showGridLines="0" zoomScaleNormal="100" zoomScaleSheetLayoutView="55" zoomScalePageLayoutView="40" workbookViewId="0"/>
  </sheetViews>
  <sheetFormatPr defaultRowHeight="15" customHeight="1"/>
  <cols>
    <col min="1" max="1" width="0.85546875" style="1" customWidth="1"/>
    <col min="2" max="2" width="8.42578125" style="1" customWidth="1"/>
    <col min="3" max="5" width="8" style="1" customWidth="1"/>
    <col min="6" max="11" width="9.28515625" style="7" customWidth="1"/>
    <col min="12" max="21" width="9.28515625" style="1" customWidth="1"/>
    <col min="22" max="16384" width="9.140625" style="1"/>
  </cols>
  <sheetData>
    <row r="1" spans="1:15" ht="15" customHeight="1">
      <c r="A1" s="71" t="s">
        <v>199</v>
      </c>
      <c r="O1" s="54"/>
    </row>
    <row r="2" spans="1:15" ht="15" customHeight="1">
      <c r="A2" s="1" t="s">
        <v>214</v>
      </c>
    </row>
    <row r="3" spans="1:15" s="55" customFormat="1" ht="12" customHeight="1">
      <c r="B3" s="72"/>
      <c r="C3" s="73"/>
      <c r="D3" s="73"/>
      <c r="E3" s="73"/>
      <c r="F3" s="74"/>
      <c r="G3" s="75"/>
      <c r="H3" s="76" t="s">
        <v>213</v>
      </c>
      <c r="I3" s="77"/>
      <c r="J3" s="201" t="s">
        <v>209</v>
      </c>
      <c r="K3" s="26" t="s">
        <v>0</v>
      </c>
      <c r="L3" s="26" t="s">
        <v>5</v>
      </c>
      <c r="M3" s="1"/>
      <c r="N3" s="1"/>
    </row>
    <row r="4" spans="1:15" s="55" customFormat="1" ht="31.5">
      <c r="B4" s="78" t="s">
        <v>459</v>
      </c>
      <c r="C4" s="79"/>
      <c r="D4" s="79"/>
      <c r="E4" s="79"/>
      <c r="F4" s="80"/>
      <c r="G4" s="81" t="s">
        <v>210</v>
      </c>
      <c r="H4" s="81" t="s">
        <v>211</v>
      </c>
      <c r="I4" s="81" t="s">
        <v>212</v>
      </c>
      <c r="J4" s="202"/>
      <c r="K4" s="25"/>
      <c r="L4" s="25"/>
      <c r="M4" s="1"/>
      <c r="N4" s="1"/>
    </row>
    <row r="5" spans="1:15" s="55" customFormat="1" ht="15" customHeight="1">
      <c r="B5" s="82" t="s">
        <v>2</v>
      </c>
      <c r="C5" s="83" t="s">
        <v>200</v>
      </c>
      <c r="D5" s="84"/>
      <c r="E5" s="84"/>
      <c r="F5" s="60"/>
      <c r="G5" s="9">
        <v>5680</v>
      </c>
      <c r="H5" s="9">
        <v>136</v>
      </c>
      <c r="I5" s="9">
        <v>51</v>
      </c>
      <c r="J5" s="9">
        <v>0</v>
      </c>
      <c r="K5" s="9">
        <v>502</v>
      </c>
      <c r="L5" s="9">
        <f t="shared" ref="L5:L31" si="0">SUM(G5:K5)</f>
        <v>6369</v>
      </c>
      <c r="M5" s="1"/>
      <c r="N5" s="1"/>
    </row>
    <row r="6" spans="1:15" s="55" customFormat="1" ht="15" customHeight="1">
      <c r="B6" s="85"/>
      <c r="C6" s="86" t="s">
        <v>201</v>
      </c>
      <c r="D6" s="70"/>
      <c r="E6" s="70"/>
      <c r="F6" s="61"/>
      <c r="G6" s="10">
        <v>5683</v>
      </c>
      <c r="H6" s="10">
        <v>151</v>
      </c>
      <c r="I6" s="10">
        <v>53</v>
      </c>
      <c r="J6" s="10">
        <v>0</v>
      </c>
      <c r="K6" s="10">
        <v>482</v>
      </c>
      <c r="L6" s="10">
        <f t="shared" si="0"/>
        <v>6369</v>
      </c>
      <c r="M6" s="1"/>
      <c r="N6" s="1"/>
    </row>
    <row r="7" spans="1:15" s="55" customFormat="1" ht="15" customHeight="1">
      <c r="B7" s="85"/>
      <c r="C7" s="86" t="s">
        <v>202</v>
      </c>
      <c r="D7" s="70"/>
      <c r="E7" s="70"/>
      <c r="F7" s="61"/>
      <c r="G7" s="10">
        <v>4300</v>
      </c>
      <c r="H7" s="10">
        <v>443</v>
      </c>
      <c r="I7" s="10">
        <v>1161</v>
      </c>
      <c r="J7" s="10">
        <v>108</v>
      </c>
      <c r="K7" s="10">
        <v>357</v>
      </c>
      <c r="L7" s="10">
        <f t="shared" si="0"/>
        <v>6369</v>
      </c>
      <c r="M7" s="1"/>
      <c r="N7" s="1"/>
    </row>
    <row r="8" spans="1:15" s="55" customFormat="1" ht="15" customHeight="1">
      <c r="B8" s="85"/>
      <c r="C8" s="86" t="s">
        <v>206</v>
      </c>
      <c r="D8" s="70"/>
      <c r="E8" s="70"/>
      <c r="F8" s="61"/>
      <c r="G8" s="10">
        <v>4208</v>
      </c>
      <c r="H8" s="10">
        <v>779</v>
      </c>
      <c r="I8" s="10">
        <v>182</v>
      </c>
      <c r="J8" s="10">
        <v>666</v>
      </c>
      <c r="K8" s="10">
        <v>534</v>
      </c>
      <c r="L8" s="10">
        <f t="shared" si="0"/>
        <v>6369</v>
      </c>
      <c r="M8" s="1"/>
      <c r="N8" s="1"/>
    </row>
    <row r="9" spans="1:15" s="55" customFormat="1" ht="15" customHeight="1">
      <c r="B9" s="85"/>
      <c r="C9" s="86" t="s">
        <v>203</v>
      </c>
      <c r="D9" s="70"/>
      <c r="E9" s="70"/>
      <c r="F9" s="61"/>
      <c r="G9" s="10">
        <v>4325</v>
      </c>
      <c r="H9" s="10">
        <v>631</v>
      </c>
      <c r="I9" s="10">
        <v>93</v>
      </c>
      <c r="J9" s="10">
        <v>835</v>
      </c>
      <c r="K9" s="10">
        <v>485</v>
      </c>
      <c r="L9" s="10">
        <f t="shared" si="0"/>
        <v>6369</v>
      </c>
      <c r="M9" s="1"/>
      <c r="N9" s="1"/>
    </row>
    <row r="10" spans="1:15" s="55" customFormat="1" ht="15" customHeight="1">
      <c r="B10" s="85"/>
      <c r="C10" s="86" t="s">
        <v>204</v>
      </c>
      <c r="D10" s="70"/>
      <c r="E10" s="70"/>
      <c r="F10" s="61"/>
      <c r="G10" s="10">
        <v>3931</v>
      </c>
      <c r="H10" s="10">
        <v>1001</v>
      </c>
      <c r="I10" s="10">
        <v>82</v>
      </c>
      <c r="J10" s="10">
        <v>762</v>
      </c>
      <c r="K10" s="10">
        <v>593</v>
      </c>
      <c r="L10" s="10">
        <f t="shared" si="0"/>
        <v>6369</v>
      </c>
      <c r="M10" s="1"/>
      <c r="N10" s="1"/>
    </row>
    <row r="11" spans="1:15" s="55" customFormat="1" ht="15" customHeight="1">
      <c r="B11" s="85"/>
      <c r="C11" s="86" t="s">
        <v>205</v>
      </c>
      <c r="D11" s="70"/>
      <c r="E11" s="70"/>
      <c r="F11" s="61"/>
      <c r="G11" s="10">
        <v>3975</v>
      </c>
      <c r="H11" s="10">
        <v>526</v>
      </c>
      <c r="I11" s="10">
        <v>93</v>
      </c>
      <c r="J11" s="10">
        <v>992</v>
      </c>
      <c r="K11" s="10">
        <v>783</v>
      </c>
      <c r="L11" s="10">
        <f t="shared" si="0"/>
        <v>6369</v>
      </c>
      <c r="M11" s="1"/>
      <c r="N11" s="1"/>
    </row>
    <row r="12" spans="1:15" s="55" customFormat="1" ht="15" customHeight="1">
      <c r="B12" s="85"/>
      <c r="C12" s="86" t="s">
        <v>207</v>
      </c>
      <c r="D12" s="70"/>
      <c r="E12" s="70"/>
      <c r="F12" s="61"/>
      <c r="G12" s="10">
        <v>5034</v>
      </c>
      <c r="H12" s="10">
        <v>347</v>
      </c>
      <c r="I12" s="10">
        <v>122</v>
      </c>
      <c r="J12" s="10">
        <v>419</v>
      </c>
      <c r="K12" s="10">
        <v>447</v>
      </c>
      <c r="L12" s="10">
        <f t="shared" si="0"/>
        <v>6369</v>
      </c>
      <c r="M12" s="1"/>
      <c r="N12" s="1"/>
    </row>
    <row r="13" spans="1:15" ht="15" customHeight="1">
      <c r="B13" s="87"/>
      <c r="C13" s="88" t="s">
        <v>208</v>
      </c>
      <c r="D13" s="66"/>
      <c r="E13" s="66"/>
      <c r="F13" s="62"/>
      <c r="G13" s="11">
        <v>4883</v>
      </c>
      <c r="H13" s="11">
        <v>400</v>
      </c>
      <c r="I13" s="11">
        <v>126</v>
      </c>
      <c r="J13" s="11">
        <v>529</v>
      </c>
      <c r="K13" s="11">
        <v>431</v>
      </c>
      <c r="L13" s="11">
        <f t="shared" si="0"/>
        <v>6369</v>
      </c>
    </row>
    <row r="14" spans="1:15" s="55" customFormat="1" ht="15" customHeight="1">
      <c r="B14" s="82" t="s">
        <v>3</v>
      </c>
      <c r="C14" s="83" t="s">
        <v>200</v>
      </c>
      <c r="D14" s="84"/>
      <c r="E14" s="84"/>
      <c r="F14" s="63">
        <f>L$5</f>
        <v>6369</v>
      </c>
      <c r="G14" s="12">
        <f>G5/$F14*100</f>
        <v>89.181975192337887</v>
      </c>
      <c r="H14" s="12">
        <f>H5/$F14*100</f>
        <v>2.1353430679855552</v>
      </c>
      <c r="I14" s="12">
        <f>I5/$F14*100</f>
        <v>0.80075365049458314</v>
      </c>
      <c r="J14" s="12">
        <f>J5/$F14*100</f>
        <v>0</v>
      </c>
      <c r="K14" s="12">
        <f>K5/$F14*100</f>
        <v>7.881928089181975</v>
      </c>
      <c r="L14" s="12">
        <f t="shared" si="0"/>
        <v>100</v>
      </c>
      <c r="M14" s="1"/>
      <c r="N14" s="1"/>
    </row>
    <row r="15" spans="1:15" s="55" customFormat="1" ht="15" customHeight="1">
      <c r="B15" s="85"/>
      <c r="C15" s="86" t="s">
        <v>201</v>
      </c>
      <c r="D15" s="70"/>
      <c r="E15" s="70"/>
      <c r="F15" s="22">
        <f t="shared" ref="F15:F22" si="1">L$5</f>
        <v>6369</v>
      </c>
      <c r="G15" s="13">
        <f t="shared" ref="G15:K22" si="2">G6/$F15*100</f>
        <v>89.229078348249331</v>
      </c>
      <c r="H15" s="13">
        <f t="shared" si="2"/>
        <v>2.3708588475427854</v>
      </c>
      <c r="I15" s="13">
        <f t="shared" si="2"/>
        <v>0.83215575443554723</v>
      </c>
      <c r="J15" s="13">
        <f t="shared" si="2"/>
        <v>0</v>
      </c>
      <c r="K15" s="13">
        <f t="shared" si="2"/>
        <v>7.5679070497723346</v>
      </c>
      <c r="L15" s="13">
        <f t="shared" si="0"/>
        <v>100</v>
      </c>
      <c r="M15" s="1"/>
      <c r="N15" s="1"/>
    </row>
    <row r="16" spans="1:15" s="55" customFormat="1" ht="15" customHeight="1">
      <c r="B16" s="85"/>
      <c r="C16" s="86" t="s">
        <v>202</v>
      </c>
      <c r="D16" s="70"/>
      <c r="E16" s="70"/>
      <c r="F16" s="22">
        <f t="shared" si="1"/>
        <v>6369</v>
      </c>
      <c r="G16" s="13">
        <f t="shared" si="2"/>
        <v>67.5145234730727</v>
      </c>
      <c r="H16" s="13">
        <f t="shared" si="2"/>
        <v>6.9555660229235361</v>
      </c>
      <c r="I16" s="13">
        <f t="shared" si="2"/>
        <v>18.228921337729627</v>
      </c>
      <c r="J16" s="13">
        <f t="shared" si="2"/>
        <v>1.6957136128120585</v>
      </c>
      <c r="K16" s="13">
        <f t="shared" si="2"/>
        <v>5.6052755534620822</v>
      </c>
      <c r="L16" s="13">
        <f t="shared" si="0"/>
        <v>100</v>
      </c>
    </row>
    <row r="17" spans="2:16" s="55" customFormat="1" ht="15" customHeight="1">
      <c r="B17" s="85"/>
      <c r="C17" s="86" t="s">
        <v>206</v>
      </c>
      <c r="D17" s="70"/>
      <c r="E17" s="70"/>
      <c r="F17" s="22">
        <f t="shared" si="1"/>
        <v>6369</v>
      </c>
      <c r="G17" s="13">
        <f t="shared" si="2"/>
        <v>66.070026691788357</v>
      </c>
      <c r="H17" s="13">
        <f t="shared" si="2"/>
        <v>12.231119485005495</v>
      </c>
      <c r="I17" s="13">
        <f t="shared" si="2"/>
        <v>2.857591458627728</v>
      </c>
      <c r="J17" s="13">
        <f t="shared" si="2"/>
        <v>10.456900612341027</v>
      </c>
      <c r="K17" s="13">
        <f t="shared" si="2"/>
        <v>8.3843617522373997</v>
      </c>
      <c r="L17" s="13">
        <f t="shared" si="0"/>
        <v>100</v>
      </c>
    </row>
    <row r="18" spans="2:16" s="55" customFormat="1" ht="15" customHeight="1">
      <c r="B18" s="85"/>
      <c r="C18" s="86" t="s">
        <v>203</v>
      </c>
      <c r="D18" s="70"/>
      <c r="E18" s="70"/>
      <c r="F18" s="22">
        <f t="shared" si="1"/>
        <v>6369</v>
      </c>
      <c r="G18" s="13">
        <f t="shared" si="2"/>
        <v>67.907049772334744</v>
      </c>
      <c r="H18" s="13">
        <f t="shared" si="2"/>
        <v>9.9073637933741558</v>
      </c>
      <c r="I18" s="13">
        <f t="shared" si="2"/>
        <v>1.460197833254828</v>
      </c>
      <c r="J18" s="13">
        <f t="shared" si="2"/>
        <v>13.110378395352489</v>
      </c>
      <c r="K18" s="13">
        <f t="shared" si="2"/>
        <v>7.615010205683781</v>
      </c>
      <c r="L18" s="13">
        <f t="shared" si="0"/>
        <v>100</v>
      </c>
    </row>
    <row r="19" spans="2:16" s="55" customFormat="1" ht="15" customHeight="1">
      <c r="B19" s="85"/>
      <c r="C19" s="86" t="s">
        <v>204</v>
      </c>
      <c r="D19" s="70"/>
      <c r="E19" s="70"/>
      <c r="F19" s="22">
        <f t="shared" si="1"/>
        <v>6369</v>
      </c>
      <c r="G19" s="13">
        <f t="shared" si="2"/>
        <v>61.720835295964825</v>
      </c>
      <c r="H19" s="13">
        <f t="shared" si="2"/>
        <v>15.716753022452504</v>
      </c>
      <c r="I19" s="13">
        <f t="shared" si="2"/>
        <v>1.2874862615795257</v>
      </c>
      <c r="J19" s="13">
        <f t="shared" si="2"/>
        <v>11.964201601507302</v>
      </c>
      <c r="K19" s="13">
        <f t="shared" si="2"/>
        <v>9.3107238184958394</v>
      </c>
      <c r="L19" s="13">
        <f t="shared" si="0"/>
        <v>100</v>
      </c>
    </row>
    <row r="20" spans="2:16" s="55" customFormat="1" ht="15" customHeight="1">
      <c r="B20" s="85"/>
      <c r="C20" s="86" t="s">
        <v>205</v>
      </c>
      <c r="D20" s="70"/>
      <c r="E20" s="70"/>
      <c r="F20" s="22">
        <f t="shared" si="1"/>
        <v>6369</v>
      </c>
      <c r="G20" s="13">
        <f t="shared" si="2"/>
        <v>62.411681582666034</v>
      </c>
      <c r="H20" s="13">
        <f t="shared" si="2"/>
        <v>8.2587533364735446</v>
      </c>
      <c r="I20" s="13">
        <f t="shared" si="2"/>
        <v>1.460197833254828</v>
      </c>
      <c r="J20" s="13">
        <f t="shared" si="2"/>
        <v>15.575443554718166</v>
      </c>
      <c r="K20" s="13">
        <f t="shared" si="2"/>
        <v>12.293923692887423</v>
      </c>
      <c r="L20" s="13">
        <f t="shared" si="0"/>
        <v>99.999999999999986</v>
      </c>
    </row>
    <row r="21" spans="2:16" s="55" customFormat="1" ht="15" customHeight="1">
      <c r="B21" s="85"/>
      <c r="C21" s="86" t="s">
        <v>207</v>
      </c>
      <c r="D21" s="70"/>
      <c r="E21" s="70"/>
      <c r="F21" s="22">
        <f t="shared" si="1"/>
        <v>6369</v>
      </c>
      <c r="G21" s="13">
        <f t="shared" si="2"/>
        <v>79.039095619406496</v>
      </c>
      <c r="H21" s="13">
        <f t="shared" si="2"/>
        <v>5.448265033757262</v>
      </c>
      <c r="I21" s="13">
        <f t="shared" si="2"/>
        <v>1.9155283403988068</v>
      </c>
      <c r="J21" s="13">
        <f t="shared" si="2"/>
        <v>6.5787407756319682</v>
      </c>
      <c r="K21" s="13">
        <f t="shared" si="2"/>
        <v>7.0183702308054636</v>
      </c>
      <c r="L21" s="13">
        <f t="shared" si="0"/>
        <v>100</v>
      </c>
    </row>
    <row r="22" spans="2:16" ht="15" customHeight="1">
      <c r="B22" s="87"/>
      <c r="C22" s="88" t="s">
        <v>208</v>
      </c>
      <c r="D22" s="66"/>
      <c r="E22" s="66"/>
      <c r="F22" s="23">
        <f t="shared" si="1"/>
        <v>6369</v>
      </c>
      <c r="G22" s="14">
        <f t="shared" si="2"/>
        <v>76.668236771863718</v>
      </c>
      <c r="H22" s="14">
        <f t="shared" si="2"/>
        <v>6.2804207881928082</v>
      </c>
      <c r="I22" s="14">
        <f t="shared" si="2"/>
        <v>1.9783325482807348</v>
      </c>
      <c r="J22" s="14">
        <f t="shared" si="2"/>
        <v>8.30585649238499</v>
      </c>
      <c r="K22" s="14">
        <f t="shared" si="2"/>
        <v>6.7671533992777517</v>
      </c>
      <c r="L22" s="14">
        <f t="shared" si="0"/>
        <v>100</v>
      </c>
      <c r="M22" s="55"/>
    </row>
    <row r="23" spans="2:16" s="55" customFormat="1" ht="15" customHeight="1">
      <c r="B23" s="82" t="s">
        <v>3</v>
      </c>
      <c r="C23" s="83" t="s">
        <v>200</v>
      </c>
      <c r="D23" s="84"/>
      <c r="E23" s="84"/>
      <c r="F23" s="63">
        <f t="shared" ref="F23:F31" si="3">F14-K5</f>
        <v>5867</v>
      </c>
      <c r="G23" s="12">
        <f>IF($F23=0,0,G5/$F23*100)</f>
        <v>96.812681097664907</v>
      </c>
      <c r="H23" s="12">
        <f>IF($F23=0,0,H5/$F23*100)</f>
        <v>2.3180501107891596</v>
      </c>
      <c r="I23" s="12">
        <f>IF($F23=0,0,I5/$F23*100)</f>
        <v>0.86926879154593484</v>
      </c>
      <c r="J23" s="12">
        <f>IF($F23=0,0,J5/$F23*100)</f>
        <v>0</v>
      </c>
      <c r="K23" s="16" t="s">
        <v>830</v>
      </c>
      <c r="L23" s="12">
        <f t="shared" si="0"/>
        <v>100</v>
      </c>
    </row>
    <row r="24" spans="2:16" s="55" customFormat="1" ht="15" customHeight="1">
      <c r="B24" s="89" t="s">
        <v>4</v>
      </c>
      <c r="C24" s="86" t="s">
        <v>201</v>
      </c>
      <c r="D24" s="70"/>
      <c r="E24" s="70"/>
      <c r="F24" s="22">
        <f t="shared" si="3"/>
        <v>5887</v>
      </c>
      <c r="G24" s="13">
        <f t="shared" ref="G24:J31" si="4">IF($F24=0,0,G6/$F24*100)</f>
        <v>96.534737557329706</v>
      </c>
      <c r="H24" s="13">
        <f t="shared" si="4"/>
        <v>2.5649736708000677</v>
      </c>
      <c r="I24" s="13">
        <f t="shared" si="4"/>
        <v>0.9002887718702226</v>
      </c>
      <c r="J24" s="13">
        <f t="shared" si="4"/>
        <v>0</v>
      </c>
      <c r="K24" s="17" t="s">
        <v>6</v>
      </c>
      <c r="L24" s="13">
        <f t="shared" si="0"/>
        <v>100</v>
      </c>
    </row>
    <row r="25" spans="2:16" s="55" customFormat="1" ht="15" customHeight="1">
      <c r="B25" s="85"/>
      <c r="C25" s="86" t="s">
        <v>202</v>
      </c>
      <c r="D25" s="70"/>
      <c r="E25" s="70"/>
      <c r="F25" s="22">
        <f t="shared" si="3"/>
        <v>6012</v>
      </c>
      <c r="G25" s="13">
        <f t="shared" si="4"/>
        <v>71.523619427811042</v>
      </c>
      <c r="H25" s="13">
        <f t="shared" si="4"/>
        <v>7.3685961410512313</v>
      </c>
      <c r="I25" s="13">
        <f t="shared" si="4"/>
        <v>19.311377245508982</v>
      </c>
      <c r="J25" s="13">
        <f t="shared" si="4"/>
        <v>1.7964071856287425</v>
      </c>
      <c r="K25" s="17" t="s">
        <v>6</v>
      </c>
      <c r="L25" s="13">
        <f t="shared" si="0"/>
        <v>99.999999999999986</v>
      </c>
    </row>
    <row r="26" spans="2:16" s="55" customFormat="1" ht="15" customHeight="1">
      <c r="B26" s="85"/>
      <c r="C26" s="86" t="s">
        <v>206</v>
      </c>
      <c r="D26" s="70"/>
      <c r="E26" s="70"/>
      <c r="F26" s="22">
        <f t="shared" si="3"/>
        <v>5835</v>
      </c>
      <c r="G26" s="13">
        <f t="shared" si="4"/>
        <v>72.116538131962287</v>
      </c>
      <c r="H26" s="13">
        <f t="shared" si="4"/>
        <v>13.350471293916025</v>
      </c>
      <c r="I26" s="13">
        <f t="shared" si="4"/>
        <v>3.1191088260497</v>
      </c>
      <c r="J26" s="13">
        <f t="shared" si="4"/>
        <v>11.413881748071979</v>
      </c>
      <c r="K26" s="17" t="s">
        <v>6</v>
      </c>
      <c r="L26" s="13">
        <f t="shared" si="0"/>
        <v>100</v>
      </c>
    </row>
    <row r="27" spans="2:16" s="55" customFormat="1" ht="15" customHeight="1">
      <c r="B27" s="85"/>
      <c r="C27" s="86" t="s">
        <v>203</v>
      </c>
      <c r="D27" s="70"/>
      <c r="E27" s="70"/>
      <c r="F27" s="22">
        <f t="shared" si="3"/>
        <v>5884</v>
      </c>
      <c r="G27" s="13">
        <f t="shared" si="4"/>
        <v>73.504418762746425</v>
      </c>
      <c r="H27" s="13">
        <f t="shared" si="4"/>
        <v>10.723997280761386</v>
      </c>
      <c r="I27" s="13">
        <f t="shared" si="4"/>
        <v>1.5805574439157037</v>
      </c>
      <c r="J27" s="13">
        <f t="shared" si="4"/>
        <v>14.19102651257648</v>
      </c>
      <c r="K27" s="17" t="s">
        <v>6</v>
      </c>
      <c r="L27" s="13">
        <f t="shared" si="0"/>
        <v>100</v>
      </c>
    </row>
    <row r="28" spans="2:16" s="55" customFormat="1" ht="15" customHeight="1">
      <c r="B28" s="85"/>
      <c r="C28" s="86" t="s">
        <v>204</v>
      </c>
      <c r="D28" s="70"/>
      <c r="E28" s="70"/>
      <c r="F28" s="22">
        <f t="shared" si="3"/>
        <v>5776</v>
      </c>
      <c r="G28" s="13">
        <f t="shared" si="4"/>
        <v>68.057479224376721</v>
      </c>
      <c r="H28" s="13">
        <f t="shared" si="4"/>
        <v>17.3303324099723</v>
      </c>
      <c r="I28" s="13">
        <f t="shared" si="4"/>
        <v>1.4196675900277007</v>
      </c>
      <c r="J28" s="13">
        <f t="shared" si="4"/>
        <v>13.192520775623267</v>
      </c>
      <c r="K28" s="17" t="s">
        <v>6</v>
      </c>
      <c r="L28" s="13">
        <f t="shared" si="0"/>
        <v>99.999999999999986</v>
      </c>
    </row>
    <row r="29" spans="2:16" s="55" customFormat="1" ht="15" customHeight="1">
      <c r="B29" s="85"/>
      <c r="C29" s="86" t="s">
        <v>205</v>
      </c>
      <c r="D29" s="70"/>
      <c r="E29" s="70"/>
      <c r="F29" s="22">
        <f t="shared" si="3"/>
        <v>5586</v>
      </c>
      <c r="G29" s="13">
        <f t="shared" si="4"/>
        <v>71.160042964554236</v>
      </c>
      <c r="H29" s="13">
        <f t="shared" si="4"/>
        <v>9.4163981382026503</v>
      </c>
      <c r="I29" s="13">
        <f t="shared" si="4"/>
        <v>1.664876476906552</v>
      </c>
      <c r="J29" s="13">
        <f t="shared" si="4"/>
        <v>17.758682420336555</v>
      </c>
      <c r="K29" s="17" t="s">
        <v>6</v>
      </c>
      <c r="L29" s="13">
        <f t="shared" si="0"/>
        <v>100</v>
      </c>
    </row>
    <row r="30" spans="2:16" s="55" customFormat="1" ht="15" customHeight="1">
      <c r="B30" s="85"/>
      <c r="C30" s="86" t="s">
        <v>207</v>
      </c>
      <c r="D30" s="70"/>
      <c r="E30" s="70"/>
      <c r="F30" s="22">
        <f t="shared" si="3"/>
        <v>5922</v>
      </c>
      <c r="G30" s="13">
        <f t="shared" si="4"/>
        <v>85.00506585612969</v>
      </c>
      <c r="H30" s="13">
        <f t="shared" si="4"/>
        <v>5.8595069233367099</v>
      </c>
      <c r="I30" s="13">
        <f t="shared" si="4"/>
        <v>2.0601148260722728</v>
      </c>
      <c r="J30" s="13">
        <f t="shared" si="4"/>
        <v>7.0753123944613305</v>
      </c>
      <c r="K30" s="17" t="s">
        <v>6</v>
      </c>
      <c r="L30" s="13">
        <f t="shared" si="0"/>
        <v>100.00000000000001</v>
      </c>
    </row>
    <row r="31" spans="2:16" ht="15" customHeight="1">
      <c r="B31" s="90"/>
      <c r="C31" s="88" t="s">
        <v>208</v>
      </c>
      <c r="D31" s="66"/>
      <c r="E31" s="66"/>
      <c r="F31" s="23">
        <f t="shared" si="3"/>
        <v>5938</v>
      </c>
      <c r="G31" s="14">
        <f t="shared" si="4"/>
        <v>82.233075109464465</v>
      </c>
      <c r="H31" s="14">
        <f t="shared" si="4"/>
        <v>6.7362748400134729</v>
      </c>
      <c r="I31" s="14">
        <f t="shared" si="4"/>
        <v>2.1219265746042435</v>
      </c>
      <c r="J31" s="14">
        <f t="shared" si="4"/>
        <v>8.9087234759178173</v>
      </c>
      <c r="K31" s="18" t="s">
        <v>6</v>
      </c>
      <c r="L31" s="14">
        <f t="shared" si="0"/>
        <v>100</v>
      </c>
      <c r="M31" s="55"/>
    </row>
    <row r="32" spans="2:16" ht="15" customHeight="1">
      <c r="B32" s="91"/>
      <c r="C32" s="70"/>
      <c r="D32" s="70"/>
      <c r="E32" s="70"/>
      <c r="F32" s="70"/>
      <c r="G32" s="67"/>
      <c r="H32" s="15"/>
      <c r="I32" s="15"/>
      <c r="J32" s="15"/>
      <c r="K32" s="15"/>
      <c r="L32" s="15"/>
      <c r="M32" s="15"/>
      <c r="N32" s="15"/>
      <c r="O32" s="15"/>
      <c r="P32" s="55"/>
    </row>
    <row r="33" spans="1:14" ht="15" customHeight="1">
      <c r="A33" s="1" t="s">
        <v>214</v>
      </c>
    </row>
    <row r="34" spans="1:14" s="55" customFormat="1" ht="12" customHeight="1">
      <c r="B34" s="72"/>
      <c r="C34" s="73"/>
      <c r="D34" s="73"/>
      <c r="E34" s="73"/>
      <c r="F34" s="74"/>
      <c r="G34" s="75"/>
      <c r="H34" s="76" t="s">
        <v>213</v>
      </c>
      <c r="I34" s="77"/>
      <c r="J34" s="201" t="s">
        <v>209</v>
      </c>
      <c r="K34" s="26" t="s">
        <v>0</v>
      </c>
      <c r="L34" s="26" t="s">
        <v>5</v>
      </c>
      <c r="M34" s="1"/>
      <c r="N34" s="1"/>
    </row>
    <row r="35" spans="1:14" s="55" customFormat="1" ht="31.5">
      <c r="B35" s="78" t="s">
        <v>458</v>
      </c>
      <c r="C35" s="79"/>
      <c r="D35" s="79"/>
      <c r="E35" s="79"/>
      <c r="F35" s="80"/>
      <c r="G35" s="81" t="s">
        <v>210</v>
      </c>
      <c r="H35" s="81" t="s">
        <v>211</v>
      </c>
      <c r="I35" s="81" t="s">
        <v>212</v>
      </c>
      <c r="J35" s="202"/>
      <c r="K35" s="25"/>
      <c r="L35" s="25"/>
      <c r="M35" s="1"/>
      <c r="N35" s="1"/>
    </row>
    <row r="36" spans="1:14" s="55" customFormat="1" ht="15" customHeight="1">
      <c r="B36" s="82" t="s">
        <v>2</v>
      </c>
      <c r="C36" s="83" t="s">
        <v>200</v>
      </c>
      <c r="D36" s="84"/>
      <c r="E36" s="84"/>
      <c r="F36" s="60"/>
      <c r="G36" s="9">
        <v>3778</v>
      </c>
      <c r="H36" s="9">
        <v>75</v>
      </c>
      <c r="I36" s="9">
        <v>12</v>
      </c>
      <c r="J36" s="9">
        <v>0</v>
      </c>
      <c r="K36" s="9">
        <v>409</v>
      </c>
      <c r="L36" s="9">
        <f t="shared" ref="L36:L62" si="5">SUM(G36:K36)</f>
        <v>4274</v>
      </c>
      <c r="M36" s="1"/>
      <c r="N36" s="1"/>
    </row>
    <row r="37" spans="1:14" s="55" customFormat="1" ht="15" customHeight="1">
      <c r="B37" s="85"/>
      <c r="C37" s="86" t="s">
        <v>201</v>
      </c>
      <c r="D37" s="70"/>
      <c r="E37" s="70"/>
      <c r="F37" s="61"/>
      <c r="G37" s="10">
        <v>3780</v>
      </c>
      <c r="H37" s="10">
        <v>86</v>
      </c>
      <c r="I37" s="10">
        <v>15</v>
      </c>
      <c r="J37" s="10">
        <v>0</v>
      </c>
      <c r="K37" s="10">
        <v>393</v>
      </c>
      <c r="L37" s="10">
        <f t="shared" si="5"/>
        <v>4274</v>
      </c>
      <c r="M37" s="1"/>
      <c r="N37" s="1"/>
    </row>
    <row r="38" spans="1:14" s="55" customFormat="1" ht="15" customHeight="1">
      <c r="B38" s="85"/>
      <c r="C38" s="86" t="s">
        <v>202</v>
      </c>
      <c r="D38" s="70"/>
      <c r="E38" s="70"/>
      <c r="F38" s="61"/>
      <c r="G38" s="10">
        <v>3082</v>
      </c>
      <c r="H38" s="10">
        <v>199</v>
      </c>
      <c r="I38" s="10">
        <v>670</v>
      </c>
      <c r="J38" s="10">
        <v>50</v>
      </c>
      <c r="K38" s="10">
        <v>273</v>
      </c>
      <c r="L38" s="10">
        <f t="shared" si="5"/>
        <v>4274</v>
      </c>
      <c r="M38" s="1"/>
      <c r="N38" s="1"/>
    </row>
    <row r="39" spans="1:14" s="55" customFormat="1" ht="15" customHeight="1">
      <c r="B39" s="85"/>
      <c r="C39" s="86" t="s">
        <v>206</v>
      </c>
      <c r="D39" s="70"/>
      <c r="E39" s="70"/>
      <c r="F39" s="61"/>
      <c r="G39" s="10">
        <v>3127</v>
      </c>
      <c r="H39" s="10">
        <v>365</v>
      </c>
      <c r="I39" s="10">
        <v>130</v>
      </c>
      <c r="J39" s="10">
        <v>276</v>
      </c>
      <c r="K39" s="10">
        <v>376</v>
      </c>
      <c r="L39" s="10">
        <f t="shared" si="5"/>
        <v>4274</v>
      </c>
      <c r="M39" s="1"/>
      <c r="N39" s="1"/>
    </row>
    <row r="40" spans="1:14" s="55" customFormat="1" ht="15" customHeight="1">
      <c r="B40" s="85"/>
      <c r="C40" s="86" t="s">
        <v>203</v>
      </c>
      <c r="D40" s="70"/>
      <c r="E40" s="70"/>
      <c r="F40" s="61"/>
      <c r="G40" s="10">
        <v>3208</v>
      </c>
      <c r="H40" s="10">
        <v>280</v>
      </c>
      <c r="I40" s="10">
        <v>46</v>
      </c>
      <c r="J40" s="10">
        <v>410</v>
      </c>
      <c r="K40" s="10">
        <v>330</v>
      </c>
      <c r="L40" s="10">
        <f t="shared" si="5"/>
        <v>4274</v>
      </c>
      <c r="M40" s="1"/>
      <c r="N40" s="1"/>
    </row>
    <row r="41" spans="1:14" s="55" customFormat="1" ht="15" customHeight="1">
      <c r="B41" s="85"/>
      <c r="C41" s="86" t="s">
        <v>204</v>
      </c>
      <c r="D41" s="70"/>
      <c r="E41" s="70"/>
      <c r="F41" s="61"/>
      <c r="G41" s="10">
        <v>2949</v>
      </c>
      <c r="H41" s="10">
        <v>519</v>
      </c>
      <c r="I41" s="10">
        <v>42</v>
      </c>
      <c r="J41" s="10">
        <v>328</v>
      </c>
      <c r="K41" s="10">
        <v>436</v>
      </c>
      <c r="L41" s="10">
        <f t="shared" si="5"/>
        <v>4274</v>
      </c>
      <c r="M41" s="1"/>
      <c r="N41" s="1"/>
    </row>
    <row r="42" spans="1:14" s="55" customFormat="1" ht="15" customHeight="1">
      <c r="B42" s="85"/>
      <c r="C42" s="86" t="s">
        <v>205</v>
      </c>
      <c r="D42" s="70"/>
      <c r="E42" s="70"/>
      <c r="F42" s="61"/>
      <c r="G42" s="10">
        <v>2912</v>
      </c>
      <c r="H42" s="10">
        <v>263</v>
      </c>
      <c r="I42" s="10">
        <v>47</v>
      </c>
      <c r="J42" s="10">
        <v>515</v>
      </c>
      <c r="K42" s="10">
        <v>537</v>
      </c>
      <c r="L42" s="10">
        <f t="shared" si="5"/>
        <v>4274</v>
      </c>
      <c r="M42" s="1"/>
      <c r="N42" s="1"/>
    </row>
    <row r="43" spans="1:14" s="55" customFormat="1" ht="15" customHeight="1">
      <c r="B43" s="85"/>
      <c r="C43" s="86" t="s">
        <v>207</v>
      </c>
      <c r="D43" s="70"/>
      <c r="E43" s="70"/>
      <c r="F43" s="61"/>
      <c r="G43" s="10">
        <v>3602</v>
      </c>
      <c r="H43" s="10">
        <v>169</v>
      </c>
      <c r="I43" s="10">
        <v>61</v>
      </c>
      <c r="J43" s="10">
        <v>116</v>
      </c>
      <c r="K43" s="10">
        <v>326</v>
      </c>
      <c r="L43" s="10">
        <f t="shared" si="5"/>
        <v>4274</v>
      </c>
      <c r="M43" s="1"/>
      <c r="N43" s="1"/>
    </row>
    <row r="44" spans="1:14" ht="15" customHeight="1">
      <c r="B44" s="87"/>
      <c r="C44" s="88" t="s">
        <v>208</v>
      </c>
      <c r="D44" s="66"/>
      <c r="E44" s="66"/>
      <c r="F44" s="62"/>
      <c r="G44" s="11">
        <v>3517</v>
      </c>
      <c r="H44" s="11">
        <v>201</v>
      </c>
      <c r="I44" s="11">
        <v>64</v>
      </c>
      <c r="J44" s="11">
        <v>182</v>
      </c>
      <c r="K44" s="11">
        <v>310</v>
      </c>
      <c r="L44" s="11">
        <f t="shared" si="5"/>
        <v>4274</v>
      </c>
    </row>
    <row r="45" spans="1:14" s="55" customFormat="1" ht="15" customHeight="1">
      <c r="B45" s="82" t="s">
        <v>3</v>
      </c>
      <c r="C45" s="83" t="s">
        <v>200</v>
      </c>
      <c r="D45" s="84"/>
      <c r="E45" s="84"/>
      <c r="F45" s="63">
        <f>L$36</f>
        <v>4274</v>
      </c>
      <c r="G45" s="12">
        <f>G36/$F45*100</f>
        <v>88.394946186242393</v>
      </c>
      <c r="H45" s="12">
        <f>H36/$F45*100</f>
        <v>1.7547964436125409</v>
      </c>
      <c r="I45" s="12">
        <f>I36/$F45*100</f>
        <v>0.28076743097800655</v>
      </c>
      <c r="J45" s="12">
        <f>J36/$F45*100</f>
        <v>0</v>
      </c>
      <c r="K45" s="12">
        <f>K36/$F45*100</f>
        <v>9.5694899391670578</v>
      </c>
      <c r="L45" s="12">
        <f t="shared" si="5"/>
        <v>99.999999999999986</v>
      </c>
      <c r="M45" s="1"/>
      <c r="N45" s="1"/>
    </row>
    <row r="46" spans="1:14" s="55" customFormat="1" ht="15" customHeight="1">
      <c r="B46" s="85"/>
      <c r="C46" s="86" t="s">
        <v>201</v>
      </c>
      <c r="D46" s="70"/>
      <c r="E46" s="70"/>
      <c r="F46" s="22">
        <f t="shared" ref="F46:F53" si="6">L$36</f>
        <v>4274</v>
      </c>
      <c r="G46" s="13">
        <f t="shared" ref="G46:K53" si="7">G37/$F46*100</f>
        <v>88.441740758072058</v>
      </c>
      <c r="H46" s="13">
        <f t="shared" si="7"/>
        <v>2.0121665886757136</v>
      </c>
      <c r="I46" s="13">
        <f t="shared" si="7"/>
        <v>0.3509592887225082</v>
      </c>
      <c r="J46" s="13">
        <f t="shared" si="7"/>
        <v>0</v>
      </c>
      <c r="K46" s="13">
        <f t="shared" si="7"/>
        <v>9.1951333645297151</v>
      </c>
      <c r="L46" s="13">
        <f t="shared" si="5"/>
        <v>99.999999999999986</v>
      </c>
      <c r="M46" s="1"/>
      <c r="N46" s="1"/>
    </row>
    <row r="47" spans="1:14" s="55" customFormat="1" ht="15" customHeight="1">
      <c r="B47" s="85"/>
      <c r="C47" s="86" t="s">
        <v>202</v>
      </c>
      <c r="D47" s="70"/>
      <c r="E47" s="70"/>
      <c r="F47" s="22">
        <f t="shared" si="6"/>
        <v>4274</v>
      </c>
      <c r="G47" s="13">
        <f t="shared" si="7"/>
        <v>72.110435189518014</v>
      </c>
      <c r="H47" s="13">
        <f t="shared" si="7"/>
        <v>4.656059897051942</v>
      </c>
      <c r="I47" s="13">
        <f t="shared" si="7"/>
        <v>15.676181562938698</v>
      </c>
      <c r="J47" s="13">
        <f t="shared" si="7"/>
        <v>1.169864295741694</v>
      </c>
      <c r="K47" s="13">
        <f t="shared" si="7"/>
        <v>6.387459054749649</v>
      </c>
      <c r="L47" s="13">
        <f t="shared" si="5"/>
        <v>100</v>
      </c>
    </row>
    <row r="48" spans="1:14" s="55" customFormat="1" ht="15" customHeight="1">
      <c r="B48" s="85"/>
      <c r="C48" s="86" t="s">
        <v>206</v>
      </c>
      <c r="D48" s="70"/>
      <c r="E48" s="70"/>
      <c r="F48" s="22">
        <f t="shared" si="6"/>
        <v>4274</v>
      </c>
      <c r="G48" s="13">
        <f t="shared" si="7"/>
        <v>73.163313055685535</v>
      </c>
      <c r="H48" s="13">
        <f t="shared" si="7"/>
        <v>8.5400093589143662</v>
      </c>
      <c r="I48" s="13">
        <f t="shared" si="7"/>
        <v>3.0416471689284044</v>
      </c>
      <c r="J48" s="13">
        <f t="shared" si="7"/>
        <v>6.4576509124941506</v>
      </c>
      <c r="K48" s="13">
        <f t="shared" si="7"/>
        <v>8.7973795039775382</v>
      </c>
      <c r="L48" s="13">
        <f t="shared" si="5"/>
        <v>99.999999999999986</v>
      </c>
    </row>
    <row r="49" spans="1:16" s="55" customFormat="1" ht="15" customHeight="1">
      <c r="B49" s="85"/>
      <c r="C49" s="86" t="s">
        <v>203</v>
      </c>
      <c r="D49" s="70"/>
      <c r="E49" s="70"/>
      <c r="F49" s="22">
        <f t="shared" si="6"/>
        <v>4274</v>
      </c>
      <c r="G49" s="13">
        <f t="shared" si="7"/>
        <v>75.058493214787077</v>
      </c>
      <c r="H49" s="13">
        <f t="shared" si="7"/>
        <v>6.5512400561534863</v>
      </c>
      <c r="I49" s="13">
        <f t="shared" si="7"/>
        <v>1.0762751520823586</v>
      </c>
      <c r="J49" s="13">
        <f t="shared" si="7"/>
        <v>9.5928872250818902</v>
      </c>
      <c r="K49" s="13">
        <f t="shared" si="7"/>
        <v>7.7211043518951801</v>
      </c>
      <c r="L49" s="13">
        <f t="shared" si="5"/>
        <v>100</v>
      </c>
    </row>
    <row r="50" spans="1:16" s="55" customFormat="1" ht="15" customHeight="1">
      <c r="B50" s="85"/>
      <c r="C50" s="86" t="s">
        <v>204</v>
      </c>
      <c r="D50" s="70"/>
      <c r="E50" s="70"/>
      <c r="F50" s="22">
        <f t="shared" si="6"/>
        <v>4274</v>
      </c>
      <c r="G50" s="13">
        <f t="shared" si="7"/>
        <v>68.998596162845104</v>
      </c>
      <c r="H50" s="13">
        <f t="shared" si="7"/>
        <v>12.143191389798783</v>
      </c>
      <c r="I50" s="13">
        <f t="shared" si="7"/>
        <v>0.98268600842302289</v>
      </c>
      <c r="J50" s="13">
        <f t="shared" si="7"/>
        <v>7.6743097800655118</v>
      </c>
      <c r="K50" s="13">
        <f t="shared" si="7"/>
        <v>10.201216658867571</v>
      </c>
      <c r="L50" s="13">
        <f t="shared" si="5"/>
        <v>99.999999999999986</v>
      </c>
    </row>
    <row r="51" spans="1:16" s="55" customFormat="1" ht="15" customHeight="1">
      <c r="B51" s="85"/>
      <c r="C51" s="86" t="s">
        <v>205</v>
      </c>
      <c r="D51" s="70"/>
      <c r="E51" s="70"/>
      <c r="F51" s="22">
        <f t="shared" si="6"/>
        <v>4274</v>
      </c>
      <c r="G51" s="13">
        <f t="shared" si="7"/>
        <v>68.132896583996256</v>
      </c>
      <c r="H51" s="13">
        <f t="shared" si="7"/>
        <v>6.1534861956013103</v>
      </c>
      <c r="I51" s="13">
        <f t="shared" si="7"/>
        <v>1.0996724379971923</v>
      </c>
      <c r="J51" s="13">
        <f t="shared" si="7"/>
        <v>12.049602246139447</v>
      </c>
      <c r="K51" s="13">
        <f t="shared" si="7"/>
        <v>12.564342536265794</v>
      </c>
      <c r="L51" s="13">
        <f t="shared" si="5"/>
        <v>100</v>
      </c>
    </row>
    <row r="52" spans="1:16" s="55" customFormat="1" ht="15" customHeight="1">
      <c r="B52" s="85"/>
      <c r="C52" s="86" t="s">
        <v>207</v>
      </c>
      <c r="D52" s="70"/>
      <c r="E52" s="70"/>
      <c r="F52" s="22">
        <f t="shared" si="6"/>
        <v>4274</v>
      </c>
      <c r="G52" s="13">
        <f t="shared" si="7"/>
        <v>84.277023865231641</v>
      </c>
      <c r="H52" s="13">
        <f t="shared" si="7"/>
        <v>3.9541413196069257</v>
      </c>
      <c r="I52" s="13">
        <f t="shared" si="7"/>
        <v>1.4272344408048667</v>
      </c>
      <c r="J52" s="13">
        <f t="shared" si="7"/>
        <v>2.7140851661207299</v>
      </c>
      <c r="K52" s="13">
        <f t="shared" si="7"/>
        <v>7.6275152082358453</v>
      </c>
      <c r="L52" s="13">
        <f t="shared" si="5"/>
        <v>100.00000000000001</v>
      </c>
    </row>
    <row r="53" spans="1:16" ht="15" customHeight="1">
      <c r="B53" s="87"/>
      <c r="C53" s="88" t="s">
        <v>208</v>
      </c>
      <c r="D53" s="66"/>
      <c r="E53" s="66"/>
      <c r="F53" s="23">
        <f t="shared" si="6"/>
        <v>4274</v>
      </c>
      <c r="G53" s="14">
        <f t="shared" si="7"/>
        <v>82.288254562470755</v>
      </c>
      <c r="H53" s="14">
        <f t="shared" si="7"/>
        <v>4.7028544688816103</v>
      </c>
      <c r="I53" s="14">
        <f t="shared" si="7"/>
        <v>1.4974262985493683</v>
      </c>
      <c r="J53" s="14">
        <f t="shared" si="7"/>
        <v>4.258306036499766</v>
      </c>
      <c r="K53" s="14">
        <f t="shared" si="7"/>
        <v>7.2531586335985025</v>
      </c>
      <c r="L53" s="14">
        <f t="shared" si="5"/>
        <v>100</v>
      </c>
      <c r="M53" s="55"/>
    </row>
    <row r="54" spans="1:16" s="55" customFormat="1" ht="15" customHeight="1">
      <c r="B54" s="82" t="s">
        <v>3</v>
      </c>
      <c r="C54" s="83" t="s">
        <v>200</v>
      </c>
      <c r="D54" s="84"/>
      <c r="E54" s="84"/>
      <c r="F54" s="63">
        <f t="shared" ref="F54:F62" si="8">F45-K36</f>
        <v>3865</v>
      </c>
      <c r="G54" s="12">
        <f>IF($F54=0,0,G36/$F54*100)</f>
        <v>97.7490297542044</v>
      </c>
      <c r="H54" s="12">
        <f>IF($F54=0,0,H36/$F54*100)</f>
        <v>1.9404915912031047</v>
      </c>
      <c r="I54" s="12">
        <f>IF($F54=0,0,I36/$F54*100)</f>
        <v>0.31047865459249674</v>
      </c>
      <c r="J54" s="12">
        <f>IF($F54=0,0,J36/$F54*100)</f>
        <v>0</v>
      </c>
      <c r="K54" s="16" t="s">
        <v>830</v>
      </c>
      <c r="L54" s="12">
        <f t="shared" si="5"/>
        <v>100</v>
      </c>
    </row>
    <row r="55" spans="1:16" s="55" customFormat="1" ht="15" customHeight="1">
      <c r="B55" s="89" t="s">
        <v>4</v>
      </c>
      <c r="C55" s="86" t="s">
        <v>201</v>
      </c>
      <c r="D55" s="70"/>
      <c r="E55" s="70"/>
      <c r="F55" s="22">
        <f t="shared" si="8"/>
        <v>3881</v>
      </c>
      <c r="G55" s="13">
        <f t="shared" ref="G55:J62" si="9">IF($F55=0,0,G37/$F55*100)</f>
        <v>97.397577943828907</v>
      </c>
      <c r="H55" s="13">
        <f t="shared" si="9"/>
        <v>2.215923730997166</v>
      </c>
      <c r="I55" s="13">
        <f t="shared" si="9"/>
        <v>0.38649832517392424</v>
      </c>
      <c r="J55" s="13">
        <f t="shared" si="9"/>
        <v>0</v>
      </c>
      <c r="K55" s="17" t="s">
        <v>6</v>
      </c>
      <c r="L55" s="13">
        <f t="shared" si="5"/>
        <v>99.999999999999986</v>
      </c>
    </row>
    <row r="56" spans="1:16" s="55" customFormat="1" ht="15" customHeight="1">
      <c r="B56" s="85"/>
      <c r="C56" s="86" t="s">
        <v>202</v>
      </c>
      <c r="D56" s="70"/>
      <c r="E56" s="70"/>
      <c r="F56" s="22">
        <f t="shared" si="8"/>
        <v>4001</v>
      </c>
      <c r="G56" s="13">
        <f t="shared" si="9"/>
        <v>77.030742314421403</v>
      </c>
      <c r="H56" s="13">
        <f t="shared" si="9"/>
        <v>4.9737565608597851</v>
      </c>
      <c r="I56" s="13">
        <f t="shared" si="9"/>
        <v>16.745813546613348</v>
      </c>
      <c r="J56" s="13">
        <f t="shared" si="9"/>
        <v>1.2496875781054735</v>
      </c>
      <c r="K56" s="17" t="s">
        <v>6</v>
      </c>
      <c r="L56" s="13">
        <f t="shared" si="5"/>
        <v>100.00000000000001</v>
      </c>
    </row>
    <row r="57" spans="1:16" s="55" customFormat="1" ht="15" customHeight="1">
      <c r="B57" s="85"/>
      <c r="C57" s="86" t="s">
        <v>206</v>
      </c>
      <c r="D57" s="70"/>
      <c r="E57" s="70"/>
      <c r="F57" s="22">
        <f t="shared" si="8"/>
        <v>3898</v>
      </c>
      <c r="G57" s="13">
        <f t="shared" si="9"/>
        <v>80.220625962031818</v>
      </c>
      <c r="H57" s="13">
        <f t="shared" si="9"/>
        <v>9.3637762955361712</v>
      </c>
      <c r="I57" s="13">
        <f t="shared" si="9"/>
        <v>3.3350436121087732</v>
      </c>
      <c r="J57" s="13">
        <f t="shared" si="9"/>
        <v>7.0805541303232422</v>
      </c>
      <c r="K57" s="17" t="s">
        <v>6</v>
      </c>
      <c r="L57" s="13">
        <f t="shared" si="5"/>
        <v>100</v>
      </c>
    </row>
    <row r="58" spans="1:16" s="55" customFormat="1" ht="15" customHeight="1">
      <c r="B58" s="85"/>
      <c r="C58" s="86" t="s">
        <v>203</v>
      </c>
      <c r="D58" s="70"/>
      <c r="E58" s="70"/>
      <c r="F58" s="22">
        <f t="shared" si="8"/>
        <v>3944</v>
      </c>
      <c r="G58" s="13">
        <f t="shared" si="9"/>
        <v>81.338742393509122</v>
      </c>
      <c r="H58" s="13">
        <f t="shared" si="9"/>
        <v>7.0993914807302234</v>
      </c>
      <c r="I58" s="13">
        <f t="shared" si="9"/>
        <v>1.1663286004056794</v>
      </c>
      <c r="J58" s="13">
        <f t="shared" si="9"/>
        <v>10.395537525354969</v>
      </c>
      <c r="K58" s="17" t="s">
        <v>6</v>
      </c>
      <c r="L58" s="13">
        <f t="shared" si="5"/>
        <v>99.999999999999986</v>
      </c>
    </row>
    <row r="59" spans="1:16" s="55" customFormat="1" ht="15" customHeight="1">
      <c r="B59" s="85"/>
      <c r="C59" s="86" t="s">
        <v>204</v>
      </c>
      <c r="D59" s="70"/>
      <c r="E59" s="70"/>
      <c r="F59" s="22">
        <f t="shared" si="8"/>
        <v>3838</v>
      </c>
      <c r="G59" s="13">
        <f t="shared" si="9"/>
        <v>76.83689421573736</v>
      </c>
      <c r="H59" s="13">
        <f t="shared" si="9"/>
        <v>13.522668056279313</v>
      </c>
      <c r="I59" s="13">
        <f t="shared" si="9"/>
        <v>1.0943199583116208</v>
      </c>
      <c r="J59" s="13">
        <f t="shared" si="9"/>
        <v>8.5461177696717048</v>
      </c>
      <c r="K59" s="17" t="s">
        <v>6</v>
      </c>
      <c r="L59" s="13">
        <f t="shared" si="5"/>
        <v>100</v>
      </c>
    </row>
    <row r="60" spans="1:16" s="55" customFormat="1" ht="15" customHeight="1">
      <c r="B60" s="85"/>
      <c r="C60" s="86" t="s">
        <v>205</v>
      </c>
      <c r="D60" s="70"/>
      <c r="E60" s="70"/>
      <c r="F60" s="22">
        <f t="shared" si="8"/>
        <v>3737</v>
      </c>
      <c r="G60" s="13">
        <f t="shared" si="9"/>
        <v>77.92346802247792</v>
      </c>
      <c r="H60" s="13">
        <f t="shared" si="9"/>
        <v>7.0377308001070382</v>
      </c>
      <c r="I60" s="13">
        <f t="shared" si="9"/>
        <v>1.2576933369012577</v>
      </c>
      <c r="J60" s="13">
        <f t="shared" si="9"/>
        <v>13.781107840513782</v>
      </c>
      <c r="K60" s="17" t="s">
        <v>6</v>
      </c>
      <c r="L60" s="13">
        <f t="shared" si="5"/>
        <v>100</v>
      </c>
    </row>
    <row r="61" spans="1:16" s="55" customFormat="1" ht="15" customHeight="1">
      <c r="B61" s="85"/>
      <c r="C61" s="86" t="s">
        <v>207</v>
      </c>
      <c r="D61" s="70"/>
      <c r="E61" s="70"/>
      <c r="F61" s="22">
        <f t="shared" si="8"/>
        <v>3948</v>
      </c>
      <c r="G61" s="13">
        <f t="shared" si="9"/>
        <v>91.236068895643356</v>
      </c>
      <c r="H61" s="13">
        <f t="shared" si="9"/>
        <v>4.2806484295846001</v>
      </c>
      <c r="I61" s="13">
        <f t="shared" si="9"/>
        <v>1.5450861195542045</v>
      </c>
      <c r="J61" s="13">
        <f t="shared" si="9"/>
        <v>2.9381965552178317</v>
      </c>
      <c r="K61" s="17" t="s">
        <v>6</v>
      </c>
      <c r="L61" s="13">
        <f t="shared" si="5"/>
        <v>99.999999999999986</v>
      </c>
    </row>
    <row r="62" spans="1:16" ht="15" customHeight="1">
      <c r="B62" s="90"/>
      <c r="C62" s="88" t="s">
        <v>208</v>
      </c>
      <c r="D62" s="66"/>
      <c r="E62" s="66"/>
      <c r="F62" s="23">
        <f t="shared" si="8"/>
        <v>3964</v>
      </c>
      <c r="G62" s="14">
        <f t="shared" si="9"/>
        <v>88.723511604439963</v>
      </c>
      <c r="H62" s="14">
        <f t="shared" si="9"/>
        <v>5.0706357214934412</v>
      </c>
      <c r="I62" s="14">
        <f t="shared" si="9"/>
        <v>1.6145307769929365</v>
      </c>
      <c r="J62" s="14">
        <f t="shared" si="9"/>
        <v>4.5913218970736631</v>
      </c>
      <c r="K62" s="18" t="s">
        <v>6</v>
      </c>
      <c r="L62" s="14">
        <f t="shared" si="5"/>
        <v>100.00000000000001</v>
      </c>
      <c r="M62" s="55"/>
    </row>
    <row r="63" spans="1:16" ht="15" customHeight="1">
      <c r="B63" s="91"/>
      <c r="C63" s="70"/>
      <c r="D63" s="70"/>
      <c r="E63" s="70"/>
      <c r="F63" s="70"/>
      <c r="G63" s="67"/>
      <c r="H63" s="15"/>
      <c r="I63" s="15"/>
      <c r="J63" s="15"/>
      <c r="K63" s="15"/>
      <c r="L63" s="15"/>
      <c r="M63" s="15"/>
      <c r="N63" s="15"/>
      <c r="O63" s="15"/>
      <c r="P63" s="55"/>
    </row>
    <row r="64" spans="1:16" ht="15" customHeight="1">
      <c r="A64" s="1" t="s">
        <v>214</v>
      </c>
    </row>
    <row r="65" spans="2:14" s="55" customFormat="1" ht="12" customHeight="1">
      <c r="B65" s="72"/>
      <c r="C65" s="73"/>
      <c r="D65" s="73"/>
      <c r="E65" s="73"/>
      <c r="F65" s="74"/>
      <c r="G65" s="75"/>
      <c r="H65" s="76" t="s">
        <v>213</v>
      </c>
      <c r="I65" s="77"/>
      <c r="J65" s="201" t="s">
        <v>209</v>
      </c>
      <c r="K65" s="26" t="s">
        <v>0</v>
      </c>
      <c r="L65" s="26" t="s">
        <v>5</v>
      </c>
      <c r="M65" s="1"/>
      <c r="N65" s="1"/>
    </row>
    <row r="66" spans="2:14" s="55" customFormat="1" ht="31.5">
      <c r="B66" s="78" t="s">
        <v>831</v>
      </c>
      <c r="C66" s="79"/>
      <c r="D66" s="79"/>
      <c r="E66" s="79"/>
      <c r="F66" s="80"/>
      <c r="G66" s="81" t="s">
        <v>210</v>
      </c>
      <c r="H66" s="81" t="s">
        <v>211</v>
      </c>
      <c r="I66" s="81" t="s">
        <v>212</v>
      </c>
      <c r="J66" s="202"/>
      <c r="K66" s="25"/>
      <c r="L66" s="25"/>
      <c r="M66" s="1"/>
      <c r="N66" s="1"/>
    </row>
    <row r="67" spans="2:14" s="55" customFormat="1" ht="15" customHeight="1">
      <c r="B67" s="82" t="s">
        <v>2</v>
      </c>
      <c r="C67" s="83" t="s">
        <v>200</v>
      </c>
      <c r="D67" s="84"/>
      <c r="E67" s="84"/>
      <c r="F67" s="60"/>
      <c r="G67" s="9">
        <v>1901</v>
      </c>
      <c r="H67" s="9">
        <v>61</v>
      </c>
      <c r="I67" s="9">
        <v>39</v>
      </c>
      <c r="J67" s="9">
        <v>0</v>
      </c>
      <c r="K67" s="9">
        <v>93</v>
      </c>
      <c r="L67" s="9">
        <f t="shared" ref="L67:L93" si="10">SUM(G67:K67)</f>
        <v>2094</v>
      </c>
      <c r="M67" s="1"/>
      <c r="N67" s="1"/>
    </row>
    <row r="68" spans="2:14" s="55" customFormat="1" ht="15" customHeight="1">
      <c r="B68" s="85"/>
      <c r="C68" s="86" t="s">
        <v>201</v>
      </c>
      <c r="D68" s="70"/>
      <c r="E68" s="70"/>
      <c r="F68" s="61"/>
      <c r="G68" s="10">
        <v>1902</v>
      </c>
      <c r="H68" s="10">
        <v>65</v>
      </c>
      <c r="I68" s="10">
        <v>38</v>
      </c>
      <c r="J68" s="10">
        <v>0</v>
      </c>
      <c r="K68" s="10">
        <v>89</v>
      </c>
      <c r="L68" s="10">
        <f t="shared" si="10"/>
        <v>2094</v>
      </c>
      <c r="M68" s="1"/>
      <c r="N68" s="1"/>
    </row>
    <row r="69" spans="2:14" s="55" customFormat="1" ht="15" customHeight="1">
      <c r="B69" s="85"/>
      <c r="C69" s="86" t="s">
        <v>202</v>
      </c>
      <c r="D69" s="70"/>
      <c r="E69" s="70"/>
      <c r="F69" s="61"/>
      <c r="G69" s="10">
        <v>1218</v>
      </c>
      <c r="H69" s="10">
        <v>244</v>
      </c>
      <c r="I69" s="10">
        <v>490</v>
      </c>
      <c r="J69" s="10">
        <v>58</v>
      </c>
      <c r="K69" s="10">
        <v>84</v>
      </c>
      <c r="L69" s="10">
        <f t="shared" si="10"/>
        <v>2094</v>
      </c>
      <c r="M69" s="1"/>
      <c r="N69" s="1"/>
    </row>
    <row r="70" spans="2:14" s="55" customFormat="1" ht="15" customHeight="1">
      <c r="B70" s="85"/>
      <c r="C70" s="86" t="s">
        <v>206</v>
      </c>
      <c r="D70" s="70"/>
      <c r="E70" s="70"/>
      <c r="F70" s="61"/>
      <c r="G70" s="10">
        <v>1081</v>
      </c>
      <c r="H70" s="10">
        <v>414</v>
      </c>
      <c r="I70" s="10">
        <v>52</v>
      </c>
      <c r="J70" s="10">
        <v>390</v>
      </c>
      <c r="K70" s="10">
        <v>157</v>
      </c>
      <c r="L70" s="10">
        <f t="shared" si="10"/>
        <v>2094</v>
      </c>
      <c r="M70" s="1"/>
      <c r="N70" s="1"/>
    </row>
    <row r="71" spans="2:14" s="55" customFormat="1" ht="15" customHeight="1">
      <c r="B71" s="85"/>
      <c r="C71" s="86" t="s">
        <v>203</v>
      </c>
      <c r="D71" s="70"/>
      <c r="E71" s="70"/>
      <c r="F71" s="61"/>
      <c r="G71" s="10">
        <v>1116</v>
      </c>
      <c r="H71" s="10">
        <v>351</v>
      </c>
      <c r="I71" s="10">
        <v>47</v>
      </c>
      <c r="J71" s="10">
        <v>425</v>
      </c>
      <c r="K71" s="10">
        <v>155</v>
      </c>
      <c r="L71" s="10">
        <f t="shared" si="10"/>
        <v>2094</v>
      </c>
      <c r="M71" s="1"/>
      <c r="N71" s="1"/>
    </row>
    <row r="72" spans="2:14" s="55" customFormat="1" ht="15" customHeight="1">
      <c r="B72" s="85"/>
      <c r="C72" s="86" t="s">
        <v>204</v>
      </c>
      <c r="D72" s="70"/>
      <c r="E72" s="70"/>
      <c r="F72" s="61"/>
      <c r="G72" s="10">
        <v>982</v>
      </c>
      <c r="H72" s="10">
        <v>482</v>
      </c>
      <c r="I72" s="10">
        <v>40</v>
      </c>
      <c r="J72" s="10">
        <v>433</v>
      </c>
      <c r="K72" s="10">
        <v>157</v>
      </c>
      <c r="L72" s="10">
        <f t="shared" si="10"/>
        <v>2094</v>
      </c>
      <c r="M72" s="1"/>
      <c r="N72" s="1"/>
    </row>
    <row r="73" spans="2:14" s="55" customFormat="1" ht="15" customHeight="1">
      <c r="B73" s="85"/>
      <c r="C73" s="86" t="s">
        <v>205</v>
      </c>
      <c r="D73" s="70"/>
      <c r="E73" s="70"/>
      <c r="F73" s="61"/>
      <c r="G73" s="10">
        <v>1062</v>
      </c>
      <c r="H73" s="10">
        <v>263</v>
      </c>
      <c r="I73" s="10">
        <v>46</v>
      </c>
      <c r="J73" s="10">
        <v>477</v>
      </c>
      <c r="K73" s="10">
        <v>246</v>
      </c>
      <c r="L73" s="10">
        <f t="shared" si="10"/>
        <v>2094</v>
      </c>
      <c r="M73" s="1"/>
      <c r="N73" s="1"/>
    </row>
    <row r="74" spans="2:14" s="55" customFormat="1" ht="15" customHeight="1">
      <c r="B74" s="85"/>
      <c r="C74" s="86" t="s">
        <v>207</v>
      </c>
      <c r="D74" s="70"/>
      <c r="E74" s="70"/>
      <c r="F74" s="61"/>
      <c r="G74" s="10">
        <v>1432</v>
      </c>
      <c r="H74" s="10">
        <v>178</v>
      </c>
      <c r="I74" s="10">
        <v>61</v>
      </c>
      <c r="J74" s="10">
        <v>302</v>
      </c>
      <c r="K74" s="10">
        <v>121</v>
      </c>
      <c r="L74" s="10">
        <f t="shared" si="10"/>
        <v>2094</v>
      </c>
      <c r="M74" s="1"/>
      <c r="N74" s="1"/>
    </row>
    <row r="75" spans="2:14" ht="15" customHeight="1">
      <c r="B75" s="87"/>
      <c r="C75" s="88" t="s">
        <v>208</v>
      </c>
      <c r="D75" s="66"/>
      <c r="E75" s="66"/>
      <c r="F75" s="62"/>
      <c r="G75" s="11">
        <v>1366</v>
      </c>
      <c r="H75" s="11">
        <v>199</v>
      </c>
      <c r="I75" s="11">
        <v>62</v>
      </c>
      <c r="J75" s="11">
        <v>346</v>
      </c>
      <c r="K75" s="11">
        <v>121</v>
      </c>
      <c r="L75" s="11">
        <f t="shared" si="10"/>
        <v>2094</v>
      </c>
    </row>
    <row r="76" spans="2:14" s="55" customFormat="1" ht="15" customHeight="1">
      <c r="B76" s="82" t="s">
        <v>3</v>
      </c>
      <c r="C76" s="83" t="s">
        <v>200</v>
      </c>
      <c r="D76" s="84"/>
      <c r="E76" s="84"/>
      <c r="F76" s="63">
        <f>L$67</f>
        <v>2094</v>
      </c>
      <c r="G76" s="12">
        <f>G67/$F76*100</f>
        <v>90.783190066857685</v>
      </c>
      <c r="H76" s="12">
        <f>H67/$F76*100</f>
        <v>2.913085004775549</v>
      </c>
      <c r="I76" s="12">
        <f>I67/$F76*100</f>
        <v>1.8624641833810889</v>
      </c>
      <c r="J76" s="12">
        <f>J67/$F76*100</f>
        <v>0</v>
      </c>
      <c r="K76" s="12">
        <f>K67/$F76*100</f>
        <v>4.4412607449856738</v>
      </c>
      <c r="L76" s="12">
        <f t="shared" si="10"/>
        <v>100</v>
      </c>
      <c r="M76" s="1"/>
      <c r="N76" s="1"/>
    </row>
    <row r="77" spans="2:14" s="55" customFormat="1" ht="15" customHeight="1">
      <c r="B77" s="85"/>
      <c r="C77" s="86" t="s">
        <v>201</v>
      </c>
      <c r="D77" s="70"/>
      <c r="E77" s="70"/>
      <c r="F77" s="22">
        <f t="shared" ref="F77:F84" si="11">L$67</f>
        <v>2094</v>
      </c>
      <c r="G77" s="13">
        <f t="shared" ref="G77:K84" si="12">G68/$F77*100</f>
        <v>90.830945558739245</v>
      </c>
      <c r="H77" s="13">
        <f t="shared" si="12"/>
        <v>3.1041069723018144</v>
      </c>
      <c r="I77" s="13">
        <f t="shared" si="12"/>
        <v>1.8147086914995225</v>
      </c>
      <c r="J77" s="13">
        <f t="shared" si="12"/>
        <v>0</v>
      </c>
      <c r="K77" s="13">
        <f t="shared" si="12"/>
        <v>4.2502387774594075</v>
      </c>
      <c r="L77" s="13">
        <f t="shared" si="10"/>
        <v>99.999999999999986</v>
      </c>
      <c r="M77" s="1"/>
      <c r="N77" s="1"/>
    </row>
    <row r="78" spans="2:14" s="55" customFormat="1" ht="15" customHeight="1">
      <c r="B78" s="85"/>
      <c r="C78" s="86" t="s">
        <v>202</v>
      </c>
      <c r="D78" s="70"/>
      <c r="E78" s="70"/>
      <c r="F78" s="22">
        <f t="shared" si="11"/>
        <v>2094</v>
      </c>
      <c r="G78" s="13">
        <f t="shared" si="12"/>
        <v>58.166189111747848</v>
      </c>
      <c r="H78" s="13">
        <f t="shared" si="12"/>
        <v>11.652340019102196</v>
      </c>
      <c r="I78" s="13">
        <f t="shared" si="12"/>
        <v>23.400191021967526</v>
      </c>
      <c r="J78" s="13">
        <f t="shared" si="12"/>
        <v>2.7698185291308501</v>
      </c>
      <c r="K78" s="13">
        <f t="shared" si="12"/>
        <v>4.0114613180515759</v>
      </c>
      <c r="L78" s="13">
        <f t="shared" si="10"/>
        <v>99.999999999999986</v>
      </c>
    </row>
    <row r="79" spans="2:14" s="55" customFormat="1" ht="15" customHeight="1">
      <c r="B79" s="85"/>
      <c r="C79" s="86" t="s">
        <v>206</v>
      </c>
      <c r="D79" s="70"/>
      <c r="E79" s="70"/>
      <c r="F79" s="22">
        <f t="shared" si="11"/>
        <v>2094</v>
      </c>
      <c r="G79" s="13">
        <f t="shared" si="12"/>
        <v>51.623686723973265</v>
      </c>
      <c r="H79" s="13">
        <f t="shared" si="12"/>
        <v>19.770773638968482</v>
      </c>
      <c r="I79" s="13">
        <f t="shared" si="12"/>
        <v>2.483285577841452</v>
      </c>
      <c r="J79" s="13">
        <f t="shared" si="12"/>
        <v>18.624641833810887</v>
      </c>
      <c r="K79" s="13">
        <f t="shared" si="12"/>
        <v>7.4976122254059208</v>
      </c>
      <c r="L79" s="13">
        <f t="shared" si="10"/>
        <v>100</v>
      </c>
    </row>
    <row r="80" spans="2:14" s="55" customFormat="1" ht="15" customHeight="1">
      <c r="B80" s="85"/>
      <c r="C80" s="86" t="s">
        <v>203</v>
      </c>
      <c r="D80" s="70"/>
      <c r="E80" s="70"/>
      <c r="F80" s="22">
        <f t="shared" si="11"/>
        <v>2094</v>
      </c>
      <c r="G80" s="13">
        <f t="shared" si="12"/>
        <v>53.295128939828082</v>
      </c>
      <c r="H80" s="13">
        <f t="shared" si="12"/>
        <v>16.762177650429798</v>
      </c>
      <c r="I80" s="13">
        <f t="shared" si="12"/>
        <v>2.24450811843362</v>
      </c>
      <c r="J80" s="13">
        <f t="shared" si="12"/>
        <v>20.296084049665712</v>
      </c>
      <c r="K80" s="13">
        <f t="shared" si="12"/>
        <v>7.4021012416427894</v>
      </c>
      <c r="L80" s="13">
        <f t="shared" si="10"/>
        <v>100</v>
      </c>
    </row>
    <row r="81" spans="1:16" s="55" customFormat="1" ht="15" customHeight="1">
      <c r="B81" s="85"/>
      <c r="C81" s="86" t="s">
        <v>204</v>
      </c>
      <c r="D81" s="70"/>
      <c r="E81" s="70"/>
      <c r="F81" s="22">
        <f t="shared" si="11"/>
        <v>2094</v>
      </c>
      <c r="G81" s="13">
        <f t="shared" si="12"/>
        <v>46.895893027698186</v>
      </c>
      <c r="H81" s="13">
        <f t="shared" si="12"/>
        <v>23.018147086914993</v>
      </c>
      <c r="I81" s="13">
        <f t="shared" si="12"/>
        <v>1.9102196752626552</v>
      </c>
      <c r="J81" s="13">
        <f t="shared" si="12"/>
        <v>20.678127984718241</v>
      </c>
      <c r="K81" s="13">
        <f t="shared" si="12"/>
        <v>7.4976122254059208</v>
      </c>
      <c r="L81" s="13">
        <f t="shared" si="10"/>
        <v>100</v>
      </c>
    </row>
    <row r="82" spans="1:16" s="55" customFormat="1" ht="15" customHeight="1">
      <c r="B82" s="85"/>
      <c r="C82" s="86" t="s">
        <v>205</v>
      </c>
      <c r="D82" s="70"/>
      <c r="E82" s="70"/>
      <c r="F82" s="22">
        <f t="shared" si="11"/>
        <v>2094</v>
      </c>
      <c r="G82" s="13">
        <f t="shared" si="12"/>
        <v>50.716332378223491</v>
      </c>
      <c r="H82" s="13">
        <f t="shared" si="12"/>
        <v>12.559694364851959</v>
      </c>
      <c r="I82" s="13">
        <f t="shared" si="12"/>
        <v>2.1967526265520534</v>
      </c>
      <c r="J82" s="13">
        <f t="shared" si="12"/>
        <v>22.779369627507162</v>
      </c>
      <c r="K82" s="13">
        <f t="shared" si="12"/>
        <v>11.74785100286533</v>
      </c>
      <c r="L82" s="13">
        <f t="shared" si="10"/>
        <v>100</v>
      </c>
    </row>
    <row r="83" spans="1:16" s="55" customFormat="1" ht="15" customHeight="1">
      <c r="B83" s="85"/>
      <c r="C83" s="86" t="s">
        <v>207</v>
      </c>
      <c r="D83" s="70"/>
      <c r="E83" s="70"/>
      <c r="F83" s="22">
        <f t="shared" si="11"/>
        <v>2094</v>
      </c>
      <c r="G83" s="13">
        <f t="shared" si="12"/>
        <v>68.385864374403056</v>
      </c>
      <c r="H83" s="13">
        <f t="shared" si="12"/>
        <v>8.500477554918815</v>
      </c>
      <c r="I83" s="13">
        <f t="shared" si="12"/>
        <v>2.913085004775549</v>
      </c>
      <c r="J83" s="13">
        <f t="shared" si="12"/>
        <v>14.422158548233046</v>
      </c>
      <c r="K83" s="13">
        <f t="shared" si="12"/>
        <v>5.7784145176695318</v>
      </c>
      <c r="L83" s="13">
        <f t="shared" si="10"/>
        <v>100</v>
      </c>
    </row>
    <row r="84" spans="1:16" ht="15" customHeight="1">
      <c r="B84" s="87"/>
      <c r="C84" s="88" t="s">
        <v>208</v>
      </c>
      <c r="D84" s="66"/>
      <c r="E84" s="66"/>
      <c r="F84" s="23">
        <f t="shared" si="11"/>
        <v>2094</v>
      </c>
      <c r="G84" s="14">
        <f t="shared" si="12"/>
        <v>65.234001910219675</v>
      </c>
      <c r="H84" s="14">
        <f t="shared" si="12"/>
        <v>9.50334288443171</v>
      </c>
      <c r="I84" s="14">
        <f t="shared" si="12"/>
        <v>2.9608404966571156</v>
      </c>
      <c r="J84" s="14">
        <f t="shared" si="12"/>
        <v>16.523400191021967</v>
      </c>
      <c r="K84" s="14">
        <f t="shared" si="12"/>
        <v>5.7784145176695318</v>
      </c>
      <c r="L84" s="14">
        <f t="shared" si="10"/>
        <v>100</v>
      </c>
      <c r="M84" s="55"/>
    </row>
    <row r="85" spans="1:16" s="55" customFormat="1" ht="15" customHeight="1">
      <c r="B85" s="82" t="s">
        <v>3</v>
      </c>
      <c r="C85" s="83" t="s">
        <v>200</v>
      </c>
      <c r="D85" s="84"/>
      <c r="E85" s="84"/>
      <c r="F85" s="63">
        <f t="shared" ref="F85:F93" si="13">F76-K67</f>
        <v>2001</v>
      </c>
      <c r="G85" s="12">
        <f>IF($F85=0,0,G67/$F85*100)</f>
        <v>95.002498750624682</v>
      </c>
      <c r="H85" s="12">
        <f>IF($F85=0,0,H67/$F85*100)</f>
        <v>3.0484757621189407</v>
      </c>
      <c r="I85" s="12">
        <f>IF($F85=0,0,I67/$F85*100)</f>
        <v>1.9490254872563717</v>
      </c>
      <c r="J85" s="12">
        <f>IF($F85=0,0,J67/$F85*100)</f>
        <v>0</v>
      </c>
      <c r="K85" s="16" t="s">
        <v>830</v>
      </c>
      <c r="L85" s="12">
        <f t="shared" si="10"/>
        <v>100</v>
      </c>
    </row>
    <row r="86" spans="1:16" s="55" customFormat="1" ht="15" customHeight="1">
      <c r="B86" s="89" t="s">
        <v>4</v>
      </c>
      <c r="C86" s="86" t="s">
        <v>201</v>
      </c>
      <c r="D86" s="70"/>
      <c r="E86" s="70"/>
      <c r="F86" s="22">
        <f t="shared" si="13"/>
        <v>2005</v>
      </c>
      <c r="G86" s="13">
        <f t="shared" ref="G86:J93" si="14">IF($F86=0,0,G68/$F86*100)</f>
        <v>94.862842892768086</v>
      </c>
      <c r="H86" s="13">
        <f t="shared" si="14"/>
        <v>3.2418952618453867</v>
      </c>
      <c r="I86" s="13">
        <f t="shared" si="14"/>
        <v>1.8952618453865335</v>
      </c>
      <c r="J86" s="13">
        <f t="shared" si="14"/>
        <v>0</v>
      </c>
      <c r="K86" s="17" t="s">
        <v>6</v>
      </c>
      <c r="L86" s="13">
        <f t="shared" si="10"/>
        <v>100</v>
      </c>
    </row>
    <row r="87" spans="1:16" s="55" customFormat="1" ht="15" customHeight="1">
      <c r="B87" s="85"/>
      <c r="C87" s="86" t="s">
        <v>202</v>
      </c>
      <c r="D87" s="70"/>
      <c r="E87" s="70"/>
      <c r="F87" s="22">
        <f t="shared" si="13"/>
        <v>2010</v>
      </c>
      <c r="G87" s="13">
        <f t="shared" si="14"/>
        <v>60.597014925373138</v>
      </c>
      <c r="H87" s="13">
        <f t="shared" si="14"/>
        <v>12.139303482587065</v>
      </c>
      <c r="I87" s="13">
        <f t="shared" si="14"/>
        <v>24.378109452736318</v>
      </c>
      <c r="J87" s="13">
        <f t="shared" si="14"/>
        <v>2.8855721393034823</v>
      </c>
      <c r="K87" s="17" t="s">
        <v>6</v>
      </c>
      <c r="L87" s="13">
        <f t="shared" si="10"/>
        <v>99.999999999999986</v>
      </c>
    </row>
    <row r="88" spans="1:16" s="55" customFormat="1" ht="15" customHeight="1">
      <c r="B88" s="85"/>
      <c r="C88" s="86" t="s">
        <v>206</v>
      </c>
      <c r="D88" s="70"/>
      <c r="E88" s="70"/>
      <c r="F88" s="22">
        <f t="shared" si="13"/>
        <v>1937</v>
      </c>
      <c r="G88" s="13">
        <f t="shared" si="14"/>
        <v>55.807950438822914</v>
      </c>
      <c r="H88" s="13">
        <f t="shared" si="14"/>
        <v>21.373257614868351</v>
      </c>
      <c r="I88" s="13">
        <f t="shared" si="14"/>
        <v>2.6845637583892619</v>
      </c>
      <c r="J88" s="13">
        <f t="shared" si="14"/>
        <v>20.134228187919462</v>
      </c>
      <c r="K88" s="17" t="s">
        <v>6</v>
      </c>
      <c r="L88" s="13">
        <f t="shared" si="10"/>
        <v>99.999999999999986</v>
      </c>
    </row>
    <row r="89" spans="1:16" s="55" customFormat="1" ht="15" customHeight="1">
      <c r="B89" s="85"/>
      <c r="C89" s="86" t="s">
        <v>203</v>
      </c>
      <c r="D89" s="70"/>
      <c r="E89" s="70"/>
      <c r="F89" s="22">
        <f t="shared" si="13"/>
        <v>1939</v>
      </c>
      <c r="G89" s="13">
        <f t="shared" si="14"/>
        <v>57.555440948942746</v>
      </c>
      <c r="H89" s="13">
        <f t="shared" si="14"/>
        <v>18.102114492006187</v>
      </c>
      <c r="I89" s="13">
        <f t="shared" si="14"/>
        <v>2.4239298607529656</v>
      </c>
      <c r="J89" s="13">
        <f t="shared" si="14"/>
        <v>21.918514698298093</v>
      </c>
      <c r="K89" s="17" t="s">
        <v>6</v>
      </c>
      <c r="L89" s="13">
        <f t="shared" si="10"/>
        <v>99.999999999999986</v>
      </c>
    </row>
    <row r="90" spans="1:16" s="55" customFormat="1" ht="15" customHeight="1">
      <c r="B90" s="85"/>
      <c r="C90" s="86" t="s">
        <v>204</v>
      </c>
      <c r="D90" s="70"/>
      <c r="E90" s="70"/>
      <c r="F90" s="22">
        <f t="shared" si="13"/>
        <v>1937</v>
      </c>
      <c r="G90" s="13">
        <f t="shared" si="14"/>
        <v>50.696954052658747</v>
      </c>
      <c r="H90" s="13">
        <f t="shared" si="14"/>
        <v>24.88384099122354</v>
      </c>
      <c r="I90" s="13">
        <f t="shared" si="14"/>
        <v>2.0650490449148169</v>
      </c>
      <c r="J90" s="13">
        <f t="shared" si="14"/>
        <v>22.354155911202891</v>
      </c>
      <c r="K90" s="17" t="s">
        <v>6</v>
      </c>
      <c r="L90" s="13">
        <f t="shared" si="10"/>
        <v>100</v>
      </c>
    </row>
    <row r="91" spans="1:16" s="55" customFormat="1" ht="15" customHeight="1">
      <c r="B91" s="85"/>
      <c r="C91" s="86" t="s">
        <v>205</v>
      </c>
      <c r="D91" s="70"/>
      <c r="E91" s="70"/>
      <c r="F91" s="22">
        <f t="shared" si="13"/>
        <v>1848</v>
      </c>
      <c r="G91" s="13">
        <f t="shared" si="14"/>
        <v>57.467532467532465</v>
      </c>
      <c r="H91" s="13">
        <f t="shared" si="14"/>
        <v>14.231601731601732</v>
      </c>
      <c r="I91" s="13">
        <f t="shared" si="14"/>
        <v>2.4891774891774894</v>
      </c>
      <c r="J91" s="13">
        <f t="shared" si="14"/>
        <v>25.811688311688314</v>
      </c>
      <c r="K91" s="17" t="s">
        <v>6</v>
      </c>
      <c r="L91" s="13">
        <f t="shared" si="10"/>
        <v>100</v>
      </c>
    </row>
    <row r="92" spans="1:16" s="55" customFormat="1" ht="15" customHeight="1">
      <c r="B92" s="85"/>
      <c r="C92" s="86" t="s">
        <v>207</v>
      </c>
      <c r="D92" s="70"/>
      <c r="E92" s="70"/>
      <c r="F92" s="22">
        <f t="shared" si="13"/>
        <v>1973</v>
      </c>
      <c r="G92" s="13">
        <f t="shared" si="14"/>
        <v>72.579827673593513</v>
      </c>
      <c r="H92" s="13">
        <f t="shared" si="14"/>
        <v>9.0217942219969594</v>
      </c>
      <c r="I92" s="13">
        <f t="shared" si="14"/>
        <v>3.0917384693360366</v>
      </c>
      <c r="J92" s="13">
        <f t="shared" si="14"/>
        <v>15.306639635073493</v>
      </c>
      <c r="K92" s="17" t="s">
        <v>6</v>
      </c>
      <c r="L92" s="13">
        <f t="shared" si="10"/>
        <v>100</v>
      </c>
    </row>
    <row r="93" spans="1:16" ht="15" customHeight="1">
      <c r="B93" s="90"/>
      <c r="C93" s="88" t="s">
        <v>208</v>
      </c>
      <c r="D93" s="66"/>
      <c r="E93" s="66"/>
      <c r="F93" s="23">
        <f t="shared" si="13"/>
        <v>1973</v>
      </c>
      <c r="G93" s="14">
        <f t="shared" si="14"/>
        <v>69.234668018246325</v>
      </c>
      <c r="H93" s="14">
        <f t="shared" si="14"/>
        <v>10.086163203243791</v>
      </c>
      <c r="I93" s="14">
        <f t="shared" si="14"/>
        <v>3.1424227065382664</v>
      </c>
      <c r="J93" s="14">
        <f t="shared" si="14"/>
        <v>17.536746071971617</v>
      </c>
      <c r="K93" s="18" t="s">
        <v>6</v>
      </c>
      <c r="L93" s="14">
        <f t="shared" si="10"/>
        <v>100</v>
      </c>
      <c r="M93" s="55"/>
    </row>
    <row r="94" spans="1:16" ht="15" customHeight="1">
      <c r="B94" s="91"/>
      <c r="C94" s="70"/>
      <c r="D94" s="70"/>
      <c r="E94" s="70"/>
      <c r="F94" s="70"/>
      <c r="G94" s="67"/>
      <c r="H94" s="15"/>
      <c r="I94" s="15"/>
      <c r="J94" s="15"/>
      <c r="K94" s="15"/>
      <c r="L94" s="15"/>
      <c r="M94" s="15"/>
      <c r="N94" s="15"/>
      <c r="O94" s="15"/>
      <c r="P94" s="55"/>
    </row>
    <row r="95" spans="1:16" ht="13.5" customHeight="1">
      <c r="A95" s="54" t="s">
        <v>218</v>
      </c>
      <c r="B95" s="92"/>
      <c r="C95" s="92"/>
    </row>
    <row r="96" spans="1:16" ht="15" customHeight="1">
      <c r="A96" s="1" t="s">
        <v>215</v>
      </c>
    </row>
    <row r="97" spans="2:12" s="55" customFormat="1" ht="21.75" customHeight="1">
      <c r="B97" s="72" t="s">
        <v>459</v>
      </c>
      <c r="C97" s="73"/>
      <c r="D97" s="73"/>
      <c r="E97" s="73"/>
      <c r="F97" s="74"/>
      <c r="G97" s="185" t="s">
        <v>216</v>
      </c>
      <c r="H97" s="185" t="s">
        <v>217</v>
      </c>
      <c r="I97" s="26" t="s">
        <v>0</v>
      </c>
      <c r="J97" s="26" t="s">
        <v>5</v>
      </c>
      <c r="K97" s="1"/>
      <c r="L97" s="1"/>
    </row>
    <row r="98" spans="2:12" s="55" customFormat="1" ht="15" customHeight="1">
      <c r="B98" s="82" t="s">
        <v>2</v>
      </c>
      <c r="C98" s="83" t="s">
        <v>200</v>
      </c>
      <c r="D98" s="84"/>
      <c r="E98" s="84"/>
      <c r="F98" s="60"/>
      <c r="G98" s="9">
        <v>5064</v>
      </c>
      <c r="H98" s="9">
        <v>90</v>
      </c>
      <c r="I98" s="9">
        <v>713</v>
      </c>
      <c r="J98" s="9">
        <f t="shared" ref="J98:J124" si="15">SUM(G98:I98)</f>
        <v>5867</v>
      </c>
      <c r="K98" s="1"/>
      <c r="L98" s="1"/>
    </row>
    <row r="99" spans="2:12" s="55" customFormat="1" ht="15" customHeight="1">
      <c r="B99" s="85"/>
      <c r="C99" s="86" t="s">
        <v>201</v>
      </c>
      <c r="D99" s="70"/>
      <c r="E99" s="70"/>
      <c r="F99" s="61"/>
      <c r="G99" s="10">
        <v>5084</v>
      </c>
      <c r="H99" s="10">
        <v>79</v>
      </c>
      <c r="I99" s="10">
        <v>724</v>
      </c>
      <c r="J99" s="10">
        <f t="shared" si="15"/>
        <v>5887</v>
      </c>
      <c r="K99" s="1"/>
      <c r="L99" s="1"/>
    </row>
    <row r="100" spans="2:12" s="55" customFormat="1" ht="15" customHeight="1">
      <c r="B100" s="85"/>
      <c r="C100" s="86" t="s">
        <v>202</v>
      </c>
      <c r="D100" s="70"/>
      <c r="E100" s="70"/>
      <c r="F100" s="61"/>
      <c r="G100" s="10">
        <v>2540</v>
      </c>
      <c r="H100" s="10">
        <v>2580</v>
      </c>
      <c r="I100" s="10">
        <v>784</v>
      </c>
      <c r="J100" s="10">
        <f t="shared" si="15"/>
        <v>5904</v>
      </c>
      <c r="K100" s="1"/>
      <c r="L100" s="1"/>
    </row>
    <row r="101" spans="2:12" s="55" customFormat="1" ht="15" customHeight="1">
      <c r="B101" s="85"/>
      <c r="C101" s="86" t="s">
        <v>206</v>
      </c>
      <c r="D101" s="70"/>
      <c r="E101" s="70"/>
      <c r="F101" s="61"/>
      <c r="G101" s="10">
        <v>2628</v>
      </c>
      <c r="H101" s="10">
        <v>1705</v>
      </c>
      <c r="I101" s="10">
        <v>836</v>
      </c>
      <c r="J101" s="10">
        <f t="shared" si="15"/>
        <v>5169</v>
      </c>
      <c r="K101" s="1"/>
      <c r="L101" s="1"/>
    </row>
    <row r="102" spans="2:12" s="55" customFormat="1" ht="15" customHeight="1">
      <c r="B102" s="85"/>
      <c r="C102" s="86" t="s">
        <v>203</v>
      </c>
      <c r="D102" s="70"/>
      <c r="E102" s="70"/>
      <c r="F102" s="61"/>
      <c r="G102" s="10">
        <v>2065</v>
      </c>
      <c r="H102" s="10">
        <v>2186</v>
      </c>
      <c r="I102" s="10">
        <v>798</v>
      </c>
      <c r="J102" s="10">
        <f t="shared" si="15"/>
        <v>5049</v>
      </c>
      <c r="K102" s="1"/>
      <c r="L102" s="1"/>
    </row>
    <row r="103" spans="2:12" s="55" customFormat="1" ht="15" customHeight="1">
      <c r="B103" s="85"/>
      <c r="C103" s="86" t="s">
        <v>204</v>
      </c>
      <c r="D103" s="70"/>
      <c r="E103" s="70"/>
      <c r="F103" s="61"/>
      <c r="G103" s="10">
        <v>2707</v>
      </c>
      <c r="H103" s="10">
        <v>1449</v>
      </c>
      <c r="I103" s="10">
        <v>858</v>
      </c>
      <c r="J103" s="10">
        <f t="shared" si="15"/>
        <v>5014</v>
      </c>
      <c r="K103" s="1"/>
      <c r="L103" s="1"/>
    </row>
    <row r="104" spans="2:12" s="55" customFormat="1" ht="15" customHeight="1">
      <c r="B104" s="85"/>
      <c r="C104" s="86" t="s">
        <v>205</v>
      </c>
      <c r="D104" s="70"/>
      <c r="E104" s="70"/>
      <c r="F104" s="61"/>
      <c r="G104" s="10">
        <v>1602</v>
      </c>
      <c r="H104" s="10">
        <v>2260</v>
      </c>
      <c r="I104" s="10">
        <v>732</v>
      </c>
      <c r="J104" s="10">
        <f t="shared" si="15"/>
        <v>4594</v>
      </c>
      <c r="K104" s="1"/>
      <c r="L104" s="1"/>
    </row>
    <row r="105" spans="2:12" s="55" customFormat="1" ht="15" customHeight="1">
      <c r="B105" s="85"/>
      <c r="C105" s="86" t="s">
        <v>207</v>
      </c>
      <c r="D105" s="70"/>
      <c r="E105" s="70"/>
      <c r="F105" s="61"/>
      <c r="G105" s="10">
        <v>4204</v>
      </c>
      <c r="H105" s="10">
        <v>474</v>
      </c>
      <c r="I105" s="10">
        <v>825</v>
      </c>
      <c r="J105" s="10">
        <f t="shared" si="15"/>
        <v>5503</v>
      </c>
      <c r="K105" s="1"/>
      <c r="L105" s="1"/>
    </row>
    <row r="106" spans="2:12" ht="15" customHeight="1">
      <c r="B106" s="87"/>
      <c r="C106" s="88" t="s">
        <v>208</v>
      </c>
      <c r="D106" s="66"/>
      <c r="E106" s="66"/>
      <c r="F106" s="62"/>
      <c r="G106" s="11">
        <v>3955</v>
      </c>
      <c r="H106" s="11">
        <v>658</v>
      </c>
      <c r="I106" s="11">
        <v>796</v>
      </c>
      <c r="J106" s="11">
        <f t="shared" si="15"/>
        <v>5409</v>
      </c>
      <c r="K106" s="1"/>
    </row>
    <row r="107" spans="2:12" s="55" customFormat="1" ht="15" customHeight="1">
      <c r="B107" s="82" t="s">
        <v>3</v>
      </c>
      <c r="C107" s="83" t="s">
        <v>200</v>
      </c>
      <c r="D107" s="84"/>
      <c r="E107" s="84"/>
      <c r="F107" s="63">
        <f t="shared" ref="F107:F115" si="16">SUM(G5:I5)</f>
        <v>5867</v>
      </c>
      <c r="G107" s="12">
        <f>G98/$F107*100</f>
        <v>86.313277654678714</v>
      </c>
      <c r="H107" s="12">
        <f>H98/$F107*100</f>
        <v>1.5340037497869439</v>
      </c>
      <c r="I107" s="12">
        <f>I98/$F107*100</f>
        <v>12.152718595534346</v>
      </c>
      <c r="J107" s="12">
        <f t="shared" si="15"/>
        <v>100</v>
      </c>
      <c r="K107" s="1"/>
      <c r="L107" s="1"/>
    </row>
    <row r="108" spans="2:12" s="55" customFormat="1" ht="15" customHeight="1">
      <c r="B108" s="85"/>
      <c r="C108" s="86" t="s">
        <v>201</v>
      </c>
      <c r="D108" s="70"/>
      <c r="E108" s="70"/>
      <c r="F108" s="22">
        <f t="shared" si="16"/>
        <v>5887</v>
      </c>
      <c r="G108" s="13">
        <f t="shared" ref="G108:I115" si="17">G99/$F108*100</f>
        <v>86.359775777136065</v>
      </c>
      <c r="H108" s="13">
        <f t="shared" si="17"/>
        <v>1.3419398675046714</v>
      </c>
      <c r="I108" s="13">
        <f t="shared" si="17"/>
        <v>12.298284355359266</v>
      </c>
      <c r="J108" s="13">
        <f t="shared" si="15"/>
        <v>100.00000000000001</v>
      </c>
      <c r="K108" s="1"/>
      <c r="L108" s="1"/>
    </row>
    <row r="109" spans="2:12" s="55" customFormat="1" ht="15" customHeight="1">
      <c r="B109" s="85"/>
      <c r="C109" s="86" t="s">
        <v>202</v>
      </c>
      <c r="D109" s="70"/>
      <c r="E109" s="70"/>
      <c r="F109" s="22">
        <f t="shared" si="16"/>
        <v>5904</v>
      </c>
      <c r="G109" s="13">
        <f t="shared" si="17"/>
        <v>43.021680216802167</v>
      </c>
      <c r="H109" s="13">
        <f t="shared" si="17"/>
        <v>43.699186991869922</v>
      </c>
      <c r="I109" s="13">
        <f t="shared" si="17"/>
        <v>13.279132791327914</v>
      </c>
      <c r="J109" s="13">
        <f t="shared" si="15"/>
        <v>100</v>
      </c>
    </row>
    <row r="110" spans="2:12" s="55" customFormat="1" ht="15" customHeight="1">
      <c r="B110" s="85"/>
      <c r="C110" s="86" t="s">
        <v>206</v>
      </c>
      <c r="D110" s="70"/>
      <c r="E110" s="70"/>
      <c r="F110" s="22">
        <f t="shared" si="16"/>
        <v>5169</v>
      </c>
      <c r="G110" s="13">
        <f t="shared" si="17"/>
        <v>50.841555426581543</v>
      </c>
      <c r="H110" s="13">
        <f t="shared" si="17"/>
        <v>32.985103501644417</v>
      </c>
      <c r="I110" s="13">
        <f t="shared" si="17"/>
        <v>16.17334107177404</v>
      </c>
      <c r="J110" s="13">
        <f t="shared" si="15"/>
        <v>100</v>
      </c>
    </row>
    <row r="111" spans="2:12" s="55" customFormat="1" ht="15" customHeight="1">
      <c r="B111" s="85"/>
      <c r="C111" s="86" t="s">
        <v>203</v>
      </c>
      <c r="D111" s="70"/>
      <c r="E111" s="70"/>
      <c r="F111" s="22">
        <f t="shared" si="16"/>
        <v>5049</v>
      </c>
      <c r="G111" s="13">
        <f t="shared" si="17"/>
        <v>40.899187958011481</v>
      </c>
      <c r="H111" s="13">
        <f t="shared" si="17"/>
        <v>43.295702119231535</v>
      </c>
      <c r="I111" s="13">
        <f t="shared" si="17"/>
        <v>15.805109922756982</v>
      </c>
      <c r="J111" s="13">
        <f t="shared" si="15"/>
        <v>100</v>
      </c>
    </row>
    <row r="112" spans="2:12" s="55" customFormat="1" ht="15" customHeight="1">
      <c r="B112" s="85"/>
      <c r="C112" s="86" t="s">
        <v>204</v>
      </c>
      <c r="D112" s="70"/>
      <c r="E112" s="70"/>
      <c r="F112" s="22">
        <f t="shared" si="16"/>
        <v>5014</v>
      </c>
      <c r="G112" s="13">
        <f t="shared" si="17"/>
        <v>53.988831272437174</v>
      </c>
      <c r="H112" s="13">
        <f t="shared" si="17"/>
        <v>28.899082568807337</v>
      </c>
      <c r="I112" s="13">
        <f t="shared" si="17"/>
        <v>17.112086158755485</v>
      </c>
      <c r="J112" s="13">
        <f t="shared" si="15"/>
        <v>100</v>
      </c>
    </row>
    <row r="113" spans="1:16" s="55" customFormat="1" ht="15" customHeight="1">
      <c r="B113" s="85"/>
      <c r="C113" s="86" t="s">
        <v>205</v>
      </c>
      <c r="D113" s="70"/>
      <c r="E113" s="70"/>
      <c r="F113" s="22">
        <f t="shared" si="16"/>
        <v>4594</v>
      </c>
      <c r="G113" s="13">
        <f t="shared" si="17"/>
        <v>34.871571615150202</v>
      </c>
      <c r="H113" s="13">
        <f t="shared" si="17"/>
        <v>49.194601654331734</v>
      </c>
      <c r="I113" s="13">
        <f t="shared" si="17"/>
        <v>15.933826730518067</v>
      </c>
      <c r="J113" s="13">
        <f t="shared" si="15"/>
        <v>100</v>
      </c>
    </row>
    <row r="114" spans="1:16" s="55" customFormat="1" ht="15" customHeight="1">
      <c r="B114" s="85"/>
      <c r="C114" s="86" t="s">
        <v>207</v>
      </c>
      <c r="D114" s="70"/>
      <c r="E114" s="70"/>
      <c r="F114" s="22">
        <f t="shared" si="16"/>
        <v>5503</v>
      </c>
      <c r="G114" s="13">
        <f t="shared" si="17"/>
        <v>76.39469380337998</v>
      </c>
      <c r="H114" s="13">
        <f t="shared" si="17"/>
        <v>8.6134835544248602</v>
      </c>
      <c r="I114" s="13">
        <f t="shared" si="17"/>
        <v>14.991822642195165</v>
      </c>
      <c r="J114" s="13">
        <f t="shared" si="15"/>
        <v>100</v>
      </c>
    </row>
    <row r="115" spans="1:16" ht="15" customHeight="1">
      <c r="B115" s="87"/>
      <c r="C115" s="88" t="s">
        <v>208</v>
      </c>
      <c r="D115" s="66"/>
      <c r="E115" s="66"/>
      <c r="F115" s="23">
        <f t="shared" si="16"/>
        <v>5409</v>
      </c>
      <c r="G115" s="14">
        <f t="shared" si="17"/>
        <v>73.118875947494928</v>
      </c>
      <c r="H115" s="14">
        <f t="shared" si="17"/>
        <v>12.164910334627473</v>
      </c>
      <c r="I115" s="14">
        <f t="shared" si="17"/>
        <v>14.71621371787761</v>
      </c>
      <c r="J115" s="14">
        <f t="shared" si="15"/>
        <v>100.00000000000001</v>
      </c>
      <c r="K115" s="55"/>
    </row>
    <row r="116" spans="1:16" s="55" customFormat="1" ht="15" customHeight="1">
      <c r="B116" s="82" t="s">
        <v>3</v>
      </c>
      <c r="C116" s="83" t="s">
        <v>200</v>
      </c>
      <c r="D116" s="84"/>
      <c r="E116" s="84"/>
      <c r="F116" s="63">
        <f t="shared" ref="F116:F124" si="18">F107-I98</f>
        <v>5154</v>
      </c>
      <c r="G116" s="12">
        <f>IF($F116=0,0,G98/$F116*100)</f>
        <v>98.253783469150179</v>
      </c>
      <c r="H116" s="12">
        <f>IF($F116=0,0,H98/$F116*100)</f>
        <v>1.7462165308498252</v>
      </c>
      <c r="I116" s="16" t="s">
        <v>830</v>
      </c>
      <c r="J116" s="12">
        <f t="shared" si="15"/>
        <v>100</v>
      </c>
    </row>
    <row r="117" spans="1:16" s="55" customFormat="1" ht="15" customHeight="1">
      <c r="B117" s="89" t="s">
        <v>4</v>
      </c>
      <c r="C117" s="86" t="s">
        <v>201</v>
      </c>
      <c r="D117" s="70"/>
      <c r="E117" s="70"/>
      <c r="F117" s="22">
        <f t="shared" si="18"/>
        <v>5163</v>
      </c>
      <c r="G117" s="13">
        <f t="shared" ref="G117:H124" si="19">IF($F117=0,0,G99/$F117*100)</f>
        <v>98.469881851636643</v>
      </c>
      <c r="H117" s="13">
        <f t="shared" si="19"/>
        <v>1.5301181483633548</v>
      </c>
      <c r="I117" s="17" t="s">
        <v>6</v>
      </c>
      <c r="J117" s="13">
        <f t="shared" si="15"/>
        <v>100</v>
      </c>
    </row>
    <row r="118" spans="1:16" s="55" customFormat="1" ht="15" customHeight="1">
      <c r="B118" s="85"/>
      <c r="C118" s="86" t="s">
        <v>202</v>
      </c>
      <c r="D118" s="70"/>
      <c r="E118" s="70"/>
      <c r="F118" s="22">
        <f t="shared" si="18"/>
        <v>5120</v>
      </c>
      <c r="G118" s="13">
        <f t="shared" si="19"/>
        <v>49.609375</v>
      </c>
      <c r="H118" s="13">
        <f t="shared" si="19"/>
        <v>50.390625</v>
      </c>
      <c r="I118" s="17" t="s">
        <v>6</v>
      </c>
      <c r="J118" s="13">
        <f t="shared" si="15"/>
        <v>100</v>
      </c>
    </row>
    <row r="119" spans="1:16" s="55" customFormat="1" ht="15" customHeight="1">
      <c r="B119" s="85"/>
      <c r="C119" s="86" t="s">
        <v>206</v>
      </c>
      <c r="D119" s="70"/>
      <c r="E119" s="70"/>
      <c r="F119" s="22">
        <f t="shared" si="18"/>
        <v>4333</v>
      </c>
      <c r="G119" s="13">
        <f t="shared" si="19"/>
        <v>60.650819293791834</v>
      </c>
      <c r="H119" s="13">
        <f t="shared" si="19"/>
        <v>39.349180706208173</v>
      </c>
      <c r="I119" s="17" t="s">
        <v>6</v>
      </c>
      <c r="J119" s="13">
        <f t="shared" si="15"/>
        <v>100</v>
      </c>
    </row>
    <row r="120" spans="1:16" s="55" customFormat="1" ht="15" customHeight="1">
      <c r="B120" s="85"/>
      <c r="C120" s="86" t="s">
        <v>203</v>
      </c>
      <c r="D120" s="70"/>
      <c r="E120" s="70"/>
      <c r="F120" s="22">
        <f t="shared" si="18"/>
        <v>4251</v>
      </c>
      <c r="G120" s="13">
        <f t="shared" si="19"/>
        <v>48.5768054575394</v>
      </c>
      <c r="H120" s="13">
        <f t="shared" si="19"/>
        <v>51.423194542460593</v>
      </c>
      <c r="I120" s="17" t="s">
        <v>6</v>
      </c>
      <c r="J120" s="13">
        <f t="shared" si="15"/>
        <v>100</v>
      </c>
    </row>
    <row r="121" spans="1:16" s="55" customFormat="1" ht="15" customHeight="1">
      <c r="B121" s="85"/>
      <c r="C121" s="86" t="s">
        <v>204</v>
      </c>
      <c r="D121" s="70"/>
      <c r="E121" s="70"/>
      <c r="F121" s="22">
        <f t="shared" si="18"/>
        <v>4156</v>
      </c>
      <c r="G121" s="13">
        <f t="shared" si="19"/>
        <v>65.134744947064476</v>
      </c>
      <c r="H121" s="13">
        <f t="shared" si="19"/>
        <v>34.865255052935517</v>
      </c>
      <c r="I121" s="17" t="s">
        <v>6</v>
      </c>
      <c r="J121" s="13">
        <f t="shared" si="15"/>
        <v>100</v>
      </c>
    </row>
    <row r="122" spans="1:16" s="55" customFormat="1" ht="15" customHeight="1">
      <c r="B122" s="85"/>
      <c r="C122" s="86" t="s">
        <v>205</v>
      </c>
      <c r="D122" s="70"/>
      <c r="E122" s="70"/>
      <c r="F122" s="22">
        <f t="shared" si="18"/>
        <v>3862</v>
      </c>
      <c r="G122" s="13">
        <f t="shared" si="19"/>
        <v>41.481097876747796</v>
      </c>
      <c r="H122" s="13">
        <f t="shared" si="19"/>
        <v>58.518902123252204</v>
      </c>
      <c r="I122" s="17" t="s">
        <v>6</v>
      </c>
      <c r="J122" s="13">
        <f t="shared" si="15"/>
        <v>100</v>
      </c>
    </row>
    <row r="123" spans="1:16" s="55" customFormat="1" ht="15" customHeight="1">
      <c r="B123" s="85"/>
      <c r="C123" s="86" t="s">
        <v>207</v>
      </c>
      <c r="D123" s="70"/>
      <c r="E123" s="70"/>
      <c r="F123" s="22">
        <f t="shared" si="18"/>
        <v>4678</v>
      </c>
      <c r="G123" s="13">
        <f t="shared" si="19"/>
        <v>89.867464728516453</v>
      </c>
      <c r="H123" s="13">
        <f t="shared" si="19"/>
        <v>10.13253527148354</v>
      </c>
      <c r="I123" s="17" t="s">
        <v>6</v>
      </c>
      <c r="J123" s="13">
        <f t="shared" si="15"/>
        <v>100</v>
      </c>
    </row>
    <row r="124" spans="1:16" ht="15" customHeight="1">
      <c r="B124" s="90"/>
      <c r="C124" s="88" t="s">
        <v>208</v>
      </c>
      <c r="D124" s="66"/>
      <c r="E124" s="66"/>
      <c r="F124" s="23">
        <f t="shared" si="18"/>
        <v>4613</v>
      </c>
      <c r="G124" s="14">
        <f t="shared" si="19"/>
        <v>85.735963581183611</v>
      </c>
      <c r="H124" s="14">
        <f t="shared" si="19"/>
        <v>14.264036418816389</v>
      </c>
      <c r="I124" s="18" t="s">
        <v>6</v>
      </c>
      <c r="J124" s="14">
        <f t="shared" si="15"/>
        <v>100</v>
      </c>
      <c r="K124" s="55"/>
    </row>
    <row r="125" spans="1:16" ht="15" customHeight="1">
      <c r="B125" s="91"/>
      <c r="C125" s="70"/>
      <c r="D125" s="70"/>
      <c r="E125" s="70"/>
      <c r="F125" s="70"/>
      <c r="G125" s="67"/>
      <c r="H125" s="15"/>
      <c r="I125" s="15"/>
      <c r="J125" s="15"/>
      <c r="K125" s="15"/>
      <c r="L125" s="15"/>
      <c r="M125" s="15"/>
      <c r="N125" s="15"/>
      <c r="O125" s="15"/>
      <c r="P125" s="55"/>
    </row>
    <row r="126" spans="1:16" ht="13.5" customHeight="1">
      <c r="A126" s="54" t="s">
        <v>218</v>
      </c>
      <c r="B126" s="92"/>
      <c r="C126" s="92"/>
    </row>
    <row r="127" spans="1:16" ht="15" customHeight="1">
      <c r="A127" s="1" t="s">
        <v>215</v>
      </c>
    </row>
    <row r="128" spans="1:16" s="55" customFormat="1" ht="21.75" customHeight="1">
      <c r="B128" s="72" t="s">
        <v>458</v>
      </c>
      <c r="C128" s="73"/>
      <c r="D128" s="73"/>
      <c r="E128" s="73"/>
      <c r="F128" s="74"/>
      <c r="G128" s="185" t="s">
        <v>216</v>
      </c>
      <c r="H128" s="185" t="s">
        <v>217</v>
      </c>
      <c r="I128" s="26" t="s">
        <v>0</v>
      </c>
      <c r="J128" s="26" t="s">
        <v>5</v>
      </c>
      <c r="K128" s="1"/>
      <c r="L128" s="1"/>
    </row>
    <row r="129" spans="2:12" s="55" customFormat="1" ht="15" customHeight="1">
      <c r="B129" s="82" t="s">
        <v>2</v>
      </c>
      <c r="C129" s="83" t="s">
        <v>200</v>
      </c>
      <c r="D129" s="84"/>
      <c r="E129" s="84"/>
      <c r="F129" s="60"/>
      <c r="G129" s="9">
        <v>3318</v>
      </c>
      <c r="H129" s="9">
        <v>31</v>
      </c>
      <c r="I129" s="9">
        <v>516</v>
      </c>
      <c r="J129" s="9">
        <f t="shared" ref="J129:J155" si="20">SUM(G129:I129)</f>
        <v>3865</v>
      </c>
      <c r="K129" s="1"/>
      <c r="L129" s="1"/>
    </row>
    <row r="130" spans="2:12" s="55" customFormat="1" ht="15" customHeight="1">
      <c r="B130" s="85"/>
      <c r="C130" s="86" t="s">
        <v>201</v>
      </c>
      <c r="D130" s="70"/>
      <c r="E130" s="70"/>
      <c r="F130" s="61"/>
      <c r="G130" s="10">
        <v>3335</v>
      </c>
      <c r="H130" s="10">
        <v>25</v>
      </c>
      <c r="I130" s="10">
        <v>521</v>
      </c>
      <c r="J130" s="10">
        <f t="shared" si="20"/>
        <v>3881</v>
      </c>
      <c r="K130" s="1"/>
      <c r="L130" s="1"/>
    </row>
    <row r="131" spans="2:12" s="55" customFormat="1" ht="15" customHeight="1">
      <c r="B131" s="85"/>
      <c r="C131" s="86" t="s">
        <v>202</v>
      </c>
      <c r="D131" s="70"/>
      <c r="E131" s="70"/>
      <c r="F131" s="61"/>
      <c r="G131" s="10">
        <v>1978</v>
      </c>
      <c r="H131" s="10">
        <v>1425</v>
      </c>
      <c r="I131" s="10">
        <v>548</v>
      </c>
      <c r="J131" s="10">
        <f t="shared" si="20"/>
        <v>3951</v>
      </c>
      <c r="K131" s="1"/>
      <c r="L131" s="1"/>
    </row>
    <row r="132" spans="2:12" s="55" customFormat="1" ht="15" customHeight="1">
      <c r="B132" s="85"/>
      <c r="C132" s="86" t="s">
        <v>206</v>
      </c>
      <c r="D132" s="70"/>
      <c r="E132" s="70"/>
      <c r="F132" s="61"/>
      <c r="G132" s="10">
        <v>2180</v>
      </c>
      <c r="H132" s="10">
        <v>864</v>
      </c>
      <c r="I132" s="10">
        <v>578</v>
      </c>
      <c r="J132" s="10">
        <f t="shared" si="20"/>
        <v>3622</v>
      </c>
      <c r="K132" s="1"/>
      <c r="L132" s="1"/>
    </row>
    <row r="133" spans="2:12" s="55" customFormat="1" ht="15" customHeight="1">
      <c r="B133" s="85"/>
      <c r="C133" s="86" t="s">
        <v>203</v>
      </c>
      <c r="D133" s="70"/>
      <c r="E133" s="70"/>
      <c r="F133" s="61"/>
      <c r="G133" s="10">
        <v>1711</v>
      </c>
      <c r="H133" s="10">
        <v>1282</v>
      </c>
      <c r="I133" s="10">
        <v>541</v>
      </c>
      <c r="J133" s="10">
        <f t="shared" si="20"/>
        <v>3534</v>
      </c>
      <c r="K133" s="1"/>
      <c r="L133" s="1"/>
    </row>
    <row r="134" spans="2:12" s="55" customFormat="1" ht="15" customHeight="1">
      <c r="B134" s="85"/>
      <c r="C134" s="86" t="s">
        <v>204</v>
      </c>
      <c r="D134" s="70"/>
      <c r="E134" s="70"/>
      <c r="F134" s="61"/>
      <c r="G134" s="10">
        <v>2284</v>
      </c>
      <c r="H134" s="10">
        <v>644</v>
      </c>
      <c r="I134" s="10">
        <v>582</v>
      </c>
      <c r="J134" s="10">
        <f t="shared" si="20"/>
        <v>3510</v>
      </c>
      <c r="K134" s="1"/>
      <c r="L134" s="1"/>
    </row>
    <row r="135" spans="2:12" s="55" customFormat="1" ht="15" customHeight="1">
      <c r="B135" s="85"/>
      <c r="C135" s="86" t="s">
        <v>205</v>
      </c>
      <c r="D135" s="70"/>
      <c r="E135" s="70"/>
      <c r="F135" s="61"/>
      <c r="G135" s="10">
        <v>1236</v>
      </c>
      <c r="H135" s="10">
        <v>1475</v>
      </c>
      <c r="I135" s="10">
        <v>511</v>
      </c>
      <c r="J135" s="10">
        <f t="shared" si="20"/>
        <v>3222</v>
      </c>
      <c r="K135" s="1"/>
      <c r="L135" s="1"/>
    </row>
    <row r="136" spans="2:12" s="55" customFormat="1" ht="15" customHeight="1">
      <c r="B136" s="85"/>
      <c r="C136" s="86" t="s">
        <v>207</v>
      </c>
      <c r="D136" s="70"/>
      <c r="E136" s="70"/>
      <c r="F136" s="61"/>
      <c r="G136" s="10">
        <v>3088</v>
      </c>
      <c r="H136" s="10">
        <v>173</v>
      </c>
      <c r="I136" s="10">
        <v>571</v>
      </c>
      <c r="J136" s="10">
        <f t="shared" si="20"/>
        <v>3832</v>
      </c>
      <c r="K136" s="1"/>
      <c r="L136" s="1"/>
    </row>
    <row r="137" spans="2:12" ht="15" customHeight="1">
      <c r="B137" s="87"/>
      <c r="C137" s="88" t="s">
        <v>208</v>
      </c>
      <c r="D137" s="66"/>
      <c r="E137" s="66"/>
      <c r="F137" s="62"/>
      <c r="G137" s="11">
        <v>2959</v>
      </c>
      <c r="H137" s="11">
        <v>273</v>
      </c>
      <c r="I137" s="11">
        <v>550</v>
      </c>
      <c r="J137" s="11">
        <f t="shared" si="20"/>
        <v>3782</v>
      </c>
      <c r="K137" s="1"/>
    </row>
    <row r="138" spans="2:12" s="55" customFormat="1" ht="15" customHeight="1">
      <c r="B138" s="82" t="s">
        <v>3</v>
      </c>
      <c r="C138" s="83" t="s">
        <v>200</v>
      </c>
      <c r="D138" s="84"/>
      <c r="E138" s="84"/>
      <c r="F138" s="63">
        <f>SUM(G36:I36)</f>
        <v>3865</v>
      </c>
      <c r="G138" s="12">
        <f>G129/$F138*100</f>
        <v>85.847347994825355</v>
      </c>
      <c r="H138" s="12">
        <f>H129/$F138*100</f>
        <v>0.80206985769728334</v>
      </c>
      <c r="I138" s="12">
        <f>I129/$F138*100</f>
        <v>13.350582147477361</v>
      </c>
      <c r="J138" s="12">
        <f t="shared" si="20"/>
        <v>100</v>
      </c>
      <c r="K138" s="1"/>
      <c r="L138" s="1"/>
    </row>
    <row r="139" spans="2:12" s="55" customFormat="1" ht="15" customHeight="1">
      <c r="B139" s="85"/>
      <c r="C139" s="86" t="s">
        <v>201</v>
      </c>
      <c r="D139" s="70"/>
      <c r="E139" s="70"/>
      <c r="F139" s="22">
        <f t="shared" ref="F139:F146" si="21">SUM(G37:I37)</f>
        <v>3881</v>
      </c>
      <c r="G139" s="13">
        <f t="shared" ref="G139:I146" si="22">G130/$F139*100</f>
        <v>85.931460963669153</v>
      </c>
      <c r="H139" s="13">
        <f t="shared" si="22"/>
        <v>0.64416387528987373</v>
      </c>
      <c r="I139" s="13">
        <f t="shared" si="22"/>
        <v>13.424375161040969</v>
      </c>
      <c r="J139" s="13">
        <f t="shared" si="20"/>
        <v>100</v>
      </c>
      <c r="K139" s="1"/>
      <c r="L139" s="1"/>
    </row>
    <row r="140" spans="2:12" s="55" customFormat="1" ht="15" customHeight="1">
      <c r="B140" s="85"/>
      <c r="C140" s="86" t="s">
        <v>202</v>
      </c>
      <c r="D140" s="70"/>
      <c r="E140" s="70"/>
      <c r="F140" s="22">
        <f t="shared" si="21"/>
        <v>3951</v>
      </c>
      <c r="G140" s="13">
        <f t="shared" si="22"/>
        <v>50.063275120222727</v>
      </c>
      <c r="H140" s="13">
        <f t="shared" si="22"/>
        <v>36.066818526955203</v>
      </c>
      <c r="I140" s="13">
        <f t="shared" si="22"/>
        <v>13.869906352822071</v>
      </c>
      <c r="J140" s="13">
        <f t="shared" si="20"/>
        <v>100</v>
      </c>
    </row>
    <row r="141" spans="2:12" s="55" customFormat="1" ht="15" customHeight="1">
      <c r="B141" s="85"/>
      <c r="C141" s="86" t="s">
        <v>206</v>
      </c>
      <c r="D141" s="70"/>
      <c r="E141" s="70"/>
      <c r="F141" s="22">
        <f t="shared" si="21"/>
        <v>3622</v>
      </c>
      <c r="G141" s="13">
        <f t="shared" si="22"/>
        <v>60.187741579237986</v>
      </c>
      <c r="H141" s="13">
        <f t="shared" si="22"/>
        <v>23.854224185532853</v>
      </c>
      <c r="I141" s="13">
        <f t="shared" si="22"/>
        <v>15.958034235229155</v>
      </c>
      <c r="J141" s="13">
        <f t="shared" si="20"/>
        <v>99.999999999999986</v>
      </c>
    </row>
    <row r="142" spans="2:12" s="55" customFormat="1" ht="15" customHeight="1">
      <c r="B142" s="85"/>
      <c r="C142" s="86" t="s">
        <v>203</v>
      </c>
      <c r="D142" s="70"/>
      <c r="E142" s="70"/>
      <c r="F142" s="22">
        <f t="shared" si="21"/>
        <v>3534</v>
      </c>
      <c r="G142" s="13">
        <f t="shared" si="22"/>
        <v>48.415393322014715</v>
      </c>
      <c r="H142" s="13">
        <f t="shared" si="22"/>
        <v>36.276174306734575</v>
      </c>
      <c r="I142" s="13">
        <f t="shared" si="22"/>
        <v>15.308432371250708</v>
      </c>
      <c r="J142" s="13">
        <f t="shared" si="20"/>
        <v>99.999999999999986</v>
      </c>
    </row>
    <row r="143" spans="2:12" s="55" customFormat="1" ht="15" customHeight="1">
      <c r="B143" s="85"/>
      <c r="C143" s="86" t="s">
        <v>204</v>
      </c>
      <c r="D143" s="70"/>
      <c r="E143" s="70"/>
      <c r="F143" s="22">
        <f t="shared" si="21"/>
        <v>3510</v>
      </c>
      <c r="G143" s="13">
        <f t="shared" si="22"/>
        <v>65.071225071225072</v>
      </c>
      <c r="H143" s="13">
        <f t="shared" si="22"/>
        <v>18.347578347578349</v>
      </c>
      <c r="I143" s="13">
        <f t="shared" si="22"/>
        <v>16.581196581196579</v>
      </c>
      <c r="J143" s="13">
        <f t="shared" si="20"/>
        <v>100</v>
      </c>
    </row>
    <row r="144" spans="2:12" s="55" customFormat="1" ht="15" customHeight="1">
      <c r="B144" s="85"/>
      <c r="C144" s="86" t="s">
        <v>205</v>
      </c>
      <c r="D144" s="70"/>
      <c r="E144" s="70"/>
      <c r="F144" s="22">
        <f t="shared" si="21"/>
        <v>3222</v>
      </c>
      <c r="G144" s="13">
        <f t="shared" si="22"/>
        <v>38.361266294227185</v>
      </c>
      <c r="H144" s="13">
        <f t="shared" si="22"/>
        <v>45.77901924270639</v>
      </c>
      <c r="I144" s="13">
        <f t="shared" si="22"/>
        <v>15.859714463066418</v>
      </c>
      <c r="J144" s="13">
        <f t="shared" si="20"/>
        <v>100</v>
      </c>
    </row>
    <row r="145" spans="1:16" s="55" customFormat="1" ht="15" customHeight="1">
      <c r="B145" s="85"/>
      <c r="C145" s="86" t="s">
        <v>207</v>
      </c>
      <c r="D145" s="70"/>
      <c r="E145" s="70"/>
      <c r="F145" s="22">
        <f t="shared" si="21"/>
        <v>3832</v>
      </c>
      <c r="G145" s="13">
        <f t="shared" si="22"/>
        <v>80.584551148225472</v>
      </c>
      <c r="H145" s="13">
        <f t="shared" si="22"/>
        <v>4.5146137787056366</v>
      </c>
      <c r="I145" s="13">
        <f t="shared" si="22"/>
        <v>14.900835073068894</v>
      </c>
      <c r="J145" s="13">
        <f t="shared" si="20"/>
        <v>100</v>
      </c>
    </row>
    <row r="146" spans="1:16" ht="15" customHeight="1">
      <c r="B146" s="87"/>
      <c r="C146" s="88" t="s">
        <v>208</v>
      </c>
      <c r="D146" s="66"/>
      <c r="E146" s="66"/>
      <c r="F146" s="23">
        <f t="shared" si="21"/>
        <v>3782</v>
      </c>
      <c r="G146" s="14">
        <f t="shared" si="22"/>
        <v>78.239026969857221</v>
      </c>
      <c r="H146" s="14">
        <f t="shared" si="22"/>
        <v>7.2184029613960865</v>
      </c>
      <c r="I146" s="14">
        <f t="shared" si="22"/>
        <v>14.542570068746693</v>
      </c>
      <c r="J146" s="14">
        <f t="shared" si="20"/>
        <v>100</v>
      </c>
      <c r="K146" s="55"/>
    </row>
    <row r="147" spans="1:16" s="55" customFormat="1" ht="15" customHeight="1">
      <c r="B147" s="82" t="s">
        <v>3</v>
      </c>
      <c r="C147" s="83" t="s">
        <v>200</v>
      </c>
      <c r="D147" s="84"/>
      <c r="E147" s="84"/>
      <c r="F147" s="63">
        <f t="shared" ref="F147:F155" si="23">F138-I129</f>
        <v>3349</v>
      </c>
      <c r="G147" s="12">
        <f>IF($F147=0,0,G129/$F147*100)</f>
        <v>99.0743505524037</v>
      </c>
      <c r="H147" s="12">
        <f>IF($F147=0,0,H129/$F147*100)</f>
        <v>0.92564944759629741</v>
      </c>
      <c r="I147" s="16" t="s">
        <v>830</v>
      </c>
      <c r="J147" s="12">
        <f t="shared" si="20"/>
        <v>100</v>
      </c>
    </row>
    <row r="148" spans="1:16" s="55" customFormat="1" ht="15" customHeight="1">
      <c r="B148" s="89" t="s">
        <v>4</v>
      </c>
      <c r="C148" s="86" t="s">
        <v>201</v>
      </c>
      <c r="D148" s="70"/>
      <c r="E148" s="70"/>
      <c r="F148" s="22">
        <f t="shared" si="23"/>
        <v>3360</v>
      </c>
      <c r="G148" s="13">
        <f t="shared" ref="G148:H155" si="24">IF($F148=0,0,G130/$F148*100)</f>
        <v>99.25595238095238</v>
      </c>
      <c r="H148" s="13">
        <f t="shared" si="24"/>
        <v>0.74404761904761896</v>
      </c>
      <c r="I148" s="17" t="s">
        <v>6</v>
      </c>
      <c r="J148" s="13">
        <f t="shared" si="20"/>
        <v>100</v>
      </c>
    </row>
    <row r="149" spans="1:16" s="55" customFormat="1" ht="15" customHeight="1">
      <c r="B149" s="85"/>
      <c r="C149" s="86" t="s">
        <v>202</v>
      </c>
      <c r="D149" s="70"/>
      <c r="E149" s="70"/>
      <c r="F149" s="22">
        <f t="shared" si="23"/>
        <v>3403</v>
      </c>
      <c r="G149" s="13">
        <f t="shared" si="24"/>
        <v>58.125183661475162</v>
      </c>
      <c r="H149" s="13">
        <f t="shared" si="24"/>
        <v>41.87481633852483</v>
      </c>
      <c r="I149" s="17" t="s">
        <v>6</v>
      </c>
      <c r="J149" s="13">
        <f t="shared" si="20"/>
        <v>100</v>
      </c>
    </row>
    <row r="150" spans="1:16" s="55" customFormat="1" ht="15" customHeight="1">
      <c r="B150" s="85"/>
      <c r="C150" s="86" t="s">
        <v>206</v>
      </c>
      <c r="D150" s="70"/>
      <c r="E150" s="70"/>
      <c r="F150" s="22">
        <f t="shared" si="23"/>
        <v>3044</v>
      </c>
      <c r="G150" s="13">
        <f t="shared" si="24"/>
        <v>71.616294349540084</v>
      </c>
      <c r="H150" s="13">
        <f t="shared" si="24"/>
        <v>28.383705650459923</v>
      </c>
      <c r="I150" s="17" t="s">
        <v>6</v>
      </c>
      <c r="J150" s="13">
        <f t="shared" si="20"/>
        <v>100</v>
      </c>
    </row>
    <row r="151" spans="1:16" s="55" customFormat="1" ht="15" customHeight="1">
      <c r="B151" s="85"/>
      <c r="C151" s="86" t="s">
        <v>203</v>
      </c>
      <c r="D151" s="70"/>
      <c r="E151" s="70"/>
      <c r="F151" s="22">
        <f t="shared" si="23"/>
        <v>2993</v>
      </c>
      <c r="G151" s="13">
        <f t="shared" si="24"/>
        <v>57.166722352155034</v>
      </c>
      <c r="H151" s="13">
        <f t="shared" si="24"/>
        <v>42.833277647844966</v>
      </c>
      <c r="I151" s="17" t="s">
        <v>6</v>
      </c>
      <c r="J151" s="13">
        <f t="shared" si="20"/>
        <v>100</v>
      </c>
    </row>
    <row r="152" spans="1:16" s="55" customFormat="1" ht="15" customHeight="1">
      <c r="B152" s="85"/>
      <c r="C152" s="86" t="s">
        <v>204</v>
      </c>
      <c r="D152" s="70"/>
      <c r="E152" s="70"/>
      <c r="F152" s="22">
        <f t="shared" si="23"/>
        <v>2928</v>
      </c>
      <c r="G152" s="13">
        <f t="shared" si="24"/>
        <v>78.005464480874323</v>
      </c>
      <c r="H152" s="13">
        <f t="shared" si="24"/>
        <v>21.994535519125684</v>
      </c>
      <c r="I152" s="17" t="s">
        <v>6</v>
      </c>
      <c r="J152" s="13">
        <f t="shared" si="20"/>
        <v>100</v>
      </c>
    </row>
    <row r="153" spans="1:16" s="55" customFormat="1" ht="15" customHeight="1">
      <c r="B153" s="85"/>
      <c r="C153" s="86" t="s">
        <v>205</v>
      </c>
      <c r="D153" s="70"/>
      <c r="E153" s="70"/>
      <c r="F153" s="22">
        <f t="shared" si="23"/>
        <v>2711</v>
      </c>
      <c r="G153" s="13">
        <f t="shared" si="24"/>
        <v>45.592032460346736</v>
      </c>
      <c r="H153" s="13">
        <f t="shared" si="24"/>
        <v>54.407967539653271</v>
      </c>
      <c r="I153" s="17" t="s">
        <v>6</v>
      </c>
      <c r="J153" s="13">
        <f t="shared" si="20"/>
        <v>100</v>
      </c>
    </row>
    <row r="154" spans="1:16" s="55" customFormat="1" ht="15" customHeight="1">
      <c r="B154" s="85"/>
      <c r="C154" s="86" t="s">
        <v>207</v>
      </c>
      <c r="D154" s="70"/>
      <c r="E154" s="70"/>
      <c r="F154" s="22">
        <f t="shared" si="23"/>
        <v>3261</v>
      </c>
      <c r="G154" s="13">
        <f t="shared" si="24"/>
        <v>94.694878871511818</v>
      </c>
      <c r="H154" s="13">
        <f t="shared" si="24"/>
        <v>5.3051211284881941</v>
      </c>
      <c r="I154" s="17" t="s">
        <v>6</v>
      </c>
      <c r="J154" s="13">
        <f t="shared" si="20"/>
        <v>100.00000000000001</v>
      </c>
    </row>
    <row r="155" spans="1:16" ht="15" customHeight="1">
      <c r="B155" s="90"/>
      <c r="C155" s="88" t="s">
        <v>208</v>
      </c>
      <c r="D155" s="66"/>
      <c r="E155" s="66"/>
      <c r="F155" s="23">
        <f t="shared" si="23"/>
        <v>3232</v>
      </c>
      <c r="G155" s="14">
        <f t="shared" si="24"/>
        <v>91.553217821782169</v>
      </c>
      <c r="H155" s="14">
        <f t="shared" si="24"/>
        <v>8.4467821782178216</v>
      </c>
      <c r="I155" s="18" t="s">
        <v>6</v>
      </c>
      <c r="J155" s="14">
        <f t="shared" si="20"/>
        <v>99.999999999999986</v>
      </c>
      <c r="K155" s="55"/>
    </row>
    <row r="156" spans="1:16" ht="15" customHeight="1">
      <c r="B156" s="91"/>
      <c r="C156" s="70"/>
      <c r="D156" s="70"/>
      <c r="E156" s="70"/>
      <c r="F156" s="70"/>
      <c r="G156" s="67"/>
      <c r="H156" s="15"/>
      <c r="I156" s="15"/>
      <c r="J156" s="15"/>
      <c r="K156" s="15"/>
      <c r="L156" s="15"/>
      <c r="M156" s="15"/>
      <c r="N156" s="15"/>
      <c r="O156" s="15"/>
      <c r="P156" s="55"/>
    </row>
    <row r="157" spans="1:16" ht="13.5" customHeight="1">
      <c r="A157" s="54" t="s">
        <v>218</v>
      </c>
      <c r="B157" s="92"/>
      <c r="C157" s="92"/>
    </row>
    <row r="158" spans="1:16" ht="15" customHeight="1">
      <c r="A158" s="1" t="s">
        <v>215</v>
      </c>
    </row>
    <row r="159" spans="1:16" s="55" customFormat="1" ht="21.75" customHeight="1">
      <c r="B159" s="72" t="s">
        <v>688</v>
      </c>
      <c r="C159" s="73"/>
      <c r="D159" s="73"/>
      <c r="E159" s="73"/>
      <c r="F159" s="74"/>
      <c r="G159" s="185" t="s">
        <v>216</v>
      </c>
      <c r="H159" s="185" t="s">
        <v>217</v>
      </c>
      <c r="I159" s="26" t="s">
        <v>0</v>
      </c>
      <c r="J159" s="26" t="s">
        <v>5</v>
      </c>
      <c r="K159" s="1"/>
      <c r="L159" s="1"/>
    </row>
    <row r="160" spans="1:16" s="55" customFormat="1" ht="15" customHeight="1">
      <c r="B160" s="82" t="s">
        <v>2</v>
      </c>
      <c r="C160" s="83" t="s">
        <v>200</v>
      </c>
      <c r="D160" s="84"/>
      <c r="E160" s="84"/>
      <c r="F160" s="60"/>
      <c r="G160" s="9">
        <v>1745</v>
      </c>
      <c r="H160" s="9">
        <v>59</v>
      </c>
      <c r="I160" s="9">
        <v>197</v>
      </c>
      <c r="J160" s="9">
        <f t="shared" ref="J160:J186" si="25">SUM(G160:I160)</f>
        <v>2001</v>
      </c>
      <c r="K160" s="1"/>
      <c r="L160" s="1"/>
    </row>
    <row r="161" spans="2:12" s="55" customFormat="1" ht="15" customHeight="1">
      <c r="B161" s="85"/>
      <c r="C161" s="86" t="s">
        <v>201</v>
      </c>
      <c r="D161" s="70"/>
      <c r="E161" s="70"/>
      <c r="F161" s="61"/>
      <c r="G161" s="10">
        <v>1748</v>
      </c>
      <c r="H161" s="10">
        <v>54</v>
      </c>
      <c r="I161" s="10">
        <v>203</v>
      </c>
      <c r="J161" s="10">
        <f t="shared" si="25"/>
        <v>2005</v>
      </c>
      <c r="K161" s="1"/>
      <c r="L161" s="1"/>
    </row>
    <row r="162" spans="2:12" s="55" customFormat="1" ht="15" customHeight="1">
      <c r="B162" s="85"/>
      <c r="C162" s="86" t="s">
        <v>202</v>
      </c>
      <c r="D162" s="70"/>
      <c r="E162" s="70"/>
      <c r="F162" s="61"/>
      <c r="G162" s="10">
        <v>562</v>
      </c>
      <c r="H162" s="10">
        <v>1154</v>
      </c>
      <c r="I162" s="10">
        <v>236</v>
      </c>
      <c r="J162" s="10">
        <f t="shared" si="25"/>
        <v>1952</v>
      </c>
      <c r="K162" s="1"/>
      <c r="L162" s="1"/>
    </row>
    <row r="163" spans="2:12" s="55" customFormat="1" ht="15" customHeight="1">
      <c r="B163" s="85"/>
      <c r="C163" s="86" t="s">
        <v>206</v>
      </c>
      <c r="D163" s="70"/>
      <c r="E163" s="70"/>
      <c r="F163" s="61"/>
      <c r="G163" s="10">
        <v>448</v>
      </c>
      <c r="H163" s="10">
        <v>841</v>
      </c>
      <c r="I163" s="10">
        <v>258</v>
      </c>
      <c r="J163" s="10">
        <f t="shared" si="25"/>
        <v>1547</v>
      </c>
      <c r="K163" s="1"/>
      <c r="L163" s="1"/>
    </row>
    <row r="164" spans="2:12" s="55" customFormat="1" ht="15" customHeight="1">
      <c r="B164" s="85"/>
      <c r="C164" s="86" t="s">
        <v>203</v>
      </c>
      <c r="D164" s="70"/>
      <c r="E164" s="70"/>
      <c r="F164" s="61"/>
      <c r="G164" s="10">
        <v>354</v>
      </c>
      <c r="H164" s="10">
        <v>903</v>
      </c>
      <c r="I164" s="10">
        <v>257</v>
      </c>
      <c r="J164" s="10">
        <f t="shared" si="25"/>
        <v>1514</v>
      </c>
      <c r="K164" s="1"/>
      <c r="L164" s="1"/>
    </row>
    <row r="165" spans="2:12" s="55" customFormat="1" ht="15" customHeight="1">
      <c r="B165" s="85"/>
      <c r="C165" s="86" t="s">
        <v>204</v>
      </c>
      <c r="D165" s="70"/>
      <c r="E165" s="70"/>
      <c r="F165" s="61"/>
      <c r="G165" s="10">
        <v>423</v>
      </c>
      <c r="H165" s="10">
        <v>805</v>
      </c>
      <c r="I165" s="10">
        <v>276</v>
      </c>
      <c r="J165" s="10">
        <f t="shared" si="25"/>
        <v>1504</v>
      </c>
      <c r="K165" s="1"/>
      <c r="L165" s="1"/>
    </row>
    <row r="166" spans="2:12" s="55" customFormat="1" ht="15" customHeight="1">
      <c r="B166" s="85"/>
      <c r="C166" s="86" t="s">
        <v>205</v>
      </c>
      <c r="D166" s="70"/>
      <c r="E166" s="70"/>
      <c r="F166" s="61"/>
      <c r="G166" s="10">
        <v>366</v>
      </c>
      <c r="H166" s="10">
        <v>784</v>
      </c>
      <c r="I166" s="10">
        <v>221</v>
      </c>
      <c r="J166" s="10">
        <f t="shared" si="25"/>
        <v>1371</v>
      </c>
      <c r="K166" s="1"/>
      <c r="L166" s="1"/>
    </row>
    <row r="167" spans="2:12" s="55" customFormat="1" ht="15" customHeight="1">
      <c r="B167" s="85"/>
      <c r="C167" s="86" t="s">
        <v>207</v>
      </c>
      <c r="D167" s="70"/>
      <c r="E167" s="70"/>
      <c r="F167" s="61"/>
      <c r="G167" s="10">
        <v>1116</v>
      </c>
      <c r="H167" s="10">
        <v>301</v>
      </c>
      <c r="I167" s="10">
        <v>254</v>
      </c>
      <c r="J167" s="10">
        <f t="shared" si="25"/>
        <v>1671</v>
      </c>
      <c r="K167" s="1"/>
      <c r="L167" s="1"/>
    </row>
    <row r="168" spans="2:12" ht="15" customHeight="1">
      <c r="B168" s="87"/>
      <c r="C168" s="88" t="s">
        <v>208</v>
      </c>
      <c r="D168" s="66"/>
      <c r="E168" s="66"/>
      <c r="F168" s="62"/>
      <c r="G168" s="11">
        <v>996</v>
      </c>
      <c r="H168" s="11">
        <v>385</v>
      </c>
      <c r="I168" s="11">
        <v>246</v>
      </c>
      <c r="J168" s="11">
        <f t="shared" si="25"/>
        <v>1627</v>
      </c>
      <c r="K168" s="1"/>
    </row>
    <row r="169" spans="2:12" s="55" customFormat="1" ht="15" customHeight="1">
      <c r="B169" s="82" t="s">
        <v>3</v>
      </c>
      <c r="C169" s="83" t="s">
        <v>200</v>
      </c>
      <c r="D169" s="84"/>
      <c r="E169" s="84"/>
      <c r="F169" s="63">
        <f>SUM(G67:I67)</f>
        <v>2001</v>
      </c>
      <c r="G169" s="12">
        <f>G160/$F169*100</f>
        <v>87.206396801599197</v>
      </c>
      <c r="H169" s="12">
        <f>H160/$F169*100</f>
        <v>2.9485257371314342</v>
      </c>
      <c r="I169" s="12">
        <f>I160/$F169*100</f>
        <v>9.8450774612693657</v>
      </c>
      <c r="J169" s="12">
        <f t="shared" si="25"/>
        <v>100</v>
      </c>
      <c r="K169" s="1"/>
      <c r="L169" s="1"/>
    </row>
    <row r="170" spans="2:12" s="55" customFormat="1" ht="15" customHeight="1">
      <c r="B170" s="85"/>
      <c r="C170" s="86" t="s">
        <v>201</v>
      </c>
      <c r="D170" s="70"/>
      <c r="E170" s="70"/>
      <c r="F170" s="22">
        <f t="shared" ref="F170:F177" si="26">SUM(G68:I68)</f>
        <v>2005</v>
      </c>
      <c r="G170" s="13">
        <f t="shared" ref="G170:I177" si="27">G161/$F170*100</f>
        <v>87.182044887780549</v>
      </c>
      <c r="H170" s="13">
        <f t="shared" si="27"/>
        <v>2.6932668329177059</v>
      </c>
      <c r="I170" s="13">
        <f t="shared" si="27"/>
        <v>10.124688279301745</v>
      </c>
      <c r="J170" s="13">
        <f t="shared" si="25"/>
        <v>100</v>
      </c>
      <c r="K170" s="1"/>
      <c r="L170" s="1"/>
    </row>
    <row r="171" spans="2:12" s="55" customFormat="1" ht="15" customHeight="1">
      <c r="B171" s="85"/>
      <c r="C171" s="86" t="s">
        <v>202</v>
      </c>
      <c r="D171" s="70"/>
      <c r="E171" s="70"/>
      <c r="F171" s="22">
        <f t="shared" si="26"/>
        <v>1952</v>
      </c>
      <c r="G171" s="13">
        <f t="shared" si="27"/>
        <v>28.790983606557376</v>
      </c>
      <c r="H171" s="13">
        <f t="shared" si="27"/>
        <v>59.118852459016388</v>
      </c>
      <c r="I171" s="13">
        <f t="shared" si="27"/>
        <v>12.090163934426229</v>
      </c>
      <c r="J171" s="13">
        <f t="shared" si="25"/>
        <v>99.999999999999986</v>
      </c>
    </row>
    <row r="172" spans="2:12" s="55" customFormat="1" ht="15" customHeight="1">
      <c r="B172" s="85"/>
      <c r="C172" s="86" t="s">
        <v>206</v>
      </c>
      <c r="D172" s="70"/>
      <c r="E172" s="70"/>
      <c r="F172" s="22">
        <f t="shared" si="26"/>
        <v>1547</v>
      </c>
      <c r="G172" s="13">
        <f t="shared" si="27"/>
        <v>28.959276018099551</v>
      </c>
      <c r="H172" s="13">
        <f t="shared" si="27"/>
        <v>54.36328377504848</v>
      </c>
      <c r="I172" s="13">
        <f t="shared" si="27"/>
        <v>16.677440206851969</v>
      </c>
      <c r="J172" s="13">
        <f t="shared" si="25"/>
        <v>100</v>
      </c>
    </row>
    <row r="173" spans="2:12" s="55" customFormat="1" ht="15" customHeight="1">
      <c r="B173" s="85"/>
      <c r="C173" s="86" t="s">
        <v>203</v>
      </c>
      <c r="D173" s="70"/>
      <c r="E173" s="70"/>
      <c r="F173" s="22">
        <f t="shared" si="26"/>
        <v>1514</v>
      </c>
      <c r="G173" s="13">
        <f t="shared" si="27"/>
        <v>23.381770145310433</v>
      </c>
      <c r="H173" s="13">
        <f t="shared" si="27"/>
        <v>59.643328929986794</v>
      </c>
      <c r="I173" s="13">
        <f t="shared" si="27"/>
        <v>16.974900924702773</v>
      </c>
      <c r="J173" s="13">
        <f t="shared" si="25"/>
        <v>100</v>
      </c>
    </row>
    <row r="174" spans="2:12" s="55" customFormat="1" ht="15" customHeight="1">
      <c r="B174" s="85"/>
      <c r="C174" s="86" t="s">
        <v>204</v>
      </c>
      <c r="D174" s="70"/>
      <c r="E174" s="70"/>
      <c r="F174" s="22">
        <f t="shared" si="26"/>
        <v>1504</v>
      </c>
      <c r="G174" s="13">
        <f t="shared" si="27"/>
        <v>28.125</v>
      </c>
      <c r="H174" s="13">
        <f t="shared" si="27"/>
        <v>53.523936170212771</v>
      </c>
      <c r="I174" s="13">
        <f t="shared" si="27"/>
        <v>18.351063829787233</v>
      </c>
      <c r="J174" s="13">
        <f t="shared" si="25"/>
        <v>100.00000000000001</v>
      </c>
    </row>
    <row r="175" spans="2:12" s="55" customFormat="1" ht="15" customHeight="1">
      <c r="B175" s="85"/>
      <c r="C175" s="86" t="s">
        <v>205</v>
      </c>
      <c r="D175" s="70"/>
      <c r="E175" s="70"/>
      <c r="F175" s="22">
        <f t="shared" si="26"/>
        <v>1371</v>
      </c>
      <c r="G175" s="13">
        <f t="shared" si="27"/>
        <v>26.695842450765866</v>
      </c>
      <c r="H175" s="13">
        <f t="shared" si="27"/>
        <v>57.184536834427426</v>
      </c>
      <c r="I175" s="13">
        <f t="shared" si="27"/>
        <v>16.119620714806711</v>
      </c>
      <c r="J175" s="13">
        <f t="shared" si="25"/>
        <v>100.00000000000001</v>
      </c>
    </row>
    <row r="176" spans="2:12" s="55" customFormat="1" ht="15" customHeight="1">
      <c r="B176" s="85"/>
      <c r="C176" s="86" t="s">
        <v>207</v>
      </c>
      <c r="D176" s="70"/>
      <c r="E176" s="70"/>
      <c r="F176" s="22">
        <f t="shared" si="26"/>
        <v>1671</v>
      </c>
      <c r="G176" s="13">
        <f t="shared" si="27"/>
        <v>66.786355475763017</v>
      </c>
      <c r="H176" s="13">
        <f t="shared" si="27"/>
        <v>18.013165769000601</v>
      </c>
      <c r="I176" s="13">
        <f t="shared" si="27"/>
        <v>15.200478755236386</v>
      </c>
      <c r="J176" s="13">
        <f t="shared" si="25"/>
        <v>100</v>
      </c>
    </row>
    <row r="177" spans="1:19" ht="15" customHeight="1">
      <c r="B177" s="87"/>
      <c r="C177" s="88" t="s">
        <v>208</v>
      </c>
      <c r="D177" s="66"/>
      <c r="E177" s="66"/>
      <c r="F177" s="23">
        <f t="shared" si="26"/>
        <v>1627</v>
      </c>
      <c r="G177" s="14">
        <f t="shared" si="27"/>
        <v>61.216963736939157</v>
      </c>
      <c r="H177" s="14">
        <f t="shared" si="27"/>
        <v>23.66318377381684</v>
      </c>
      <c r="I177" s="14">
        <f t="shared" si="27"/>
        <v>15.119852489244007</v>
      </c>
      <c r="J177" s="14">
        <f t="shared" si="25"/>
        <v>100</v>
      </c>
      <c r="K177" s="55"/>
    </row>
    <row r="178" spans="1:19" s="55" customFormat="1" ht="15" customHeight="1">
      <c r="B178" s="82" t="s">
        <v>3</v>
      </c>
      <c r="C178" s="83" t="s">
        <v>200</v>
      </c>
      <c r="D178" s="84"/>
      <c r="E178" s="84"/>
      <c r="F178" s="63">
        <f t="shared" ref="F178:F186" si="28">F169-I160</f>
        <v>1804</v>
      </c>
      <c r="G178" s="12">
        <f>IF($F178=0,0,G160/$F178*100)</f>
        <v>96.729490022172953</v>
      </c>
      <c r="H178" s="12">
        <f>IF($F178=0,0,H160/$F178*100)</f>
        <v>3.270509977827051</v>
      </c>
      <c r="I178" s="16" t="s">
        <v>830</v>
      </c>
      <c r="J178" s="12">
        <f t="shared" si="25"/>
        <v>100</v>
      </c>
    </row>
    <row r="179" spans="1:19" s="55" customFormat="1" ht="15" customHeight="1">
      <c r="B179" s="89" t="s">
        <v>4</v>
      </c>
      <c r="C179" s="86" t="s">
        <v>201</v>
      </c>
      <c r="D179" s="70"/>
      <c r="E179" s="70"/>
      <c r="F179" s="22">
        <f t="shared" si="28"/>
        <v>1802</v>
      </c>
      <c r="G179" s="13">
        <f t="shared" ref="G179:H186" si="29">IF($F179=0,0,G161/$F179*100)</f>
        <v>97.003329633740293</v>
      </c>
      <c r="H179" s="13">
        <f t="shared" si="29"/>
        <v>2.9966703662597114</v>
      </c>
      <c r="I179" s="17" t="s">
        <v>6</v>
      </c>
      <c r="J179" s="13">
        <f t="shared" si="25"/>
        <v>100</v>
      </c>
    </row>
    <row r="180" spans="1:19" s="55" customFormat="1" ht="15" customHeight="1">
      <c r="B180" s="85"/>
      <c r="C180" s="86" t="s">
        <v>202</v>
      </c>
      <c r="D180" s="70"/>
      <c r="E180" s="70"/>
      <c r="F180" s="22">
        <f t="shared" si="28"/>
        <v>1716</v>
      </c>
      <c r="G180" s="13">
        <f t="shared" si="29"/>
        <v>32.750582750582751</v>
      </c>
      <c r="H180" s="13">
        <f t="shared" si="29"/>
        <v>67.249417249417249</v>
      </c>
      <c r="I180" s="17" t="s">
        <v>6</v>
      </c>
      <c r="J180" s="13">
        <f t="shared" si="25"/>
        <v>100</v>
      </c>
    </row>
    <row r="181" spans="1:19" s="55" customFormat="1" ht="15" customHeight="1">
      <c r="B181" s="85"/>
      <c r="C181" s="86" t="s">
        <v>206</v>
      </c>
      <c r="D181" s="70"/>
      <c r="E181" s="70"/>
      <c r="F181" s="22">
        <f t="shared" si="28"/>
        <v>1289</v>
      </c>
      <c r="G181" s="13">
        <f t="shared" si="29"/>
        <v>34.755624515128005</v>
      </c>
      <c r="H181" s="13">
        <f t="shared" si="29"/>
        <v>65.244375484871995</v>
      </c>
      <c r="I181" s="17" t="s">
        <v>6</v>
      </c>
      <c r="J181" s="13">
        <f t="shared" si="25"/>
        <v>100</v>
      </c>
    </row>
    <row r="182" spans="1:19" s="55" customFormat="1" ht="15" customHeight="1">
      <c r="B182" s="85"/>
      <c r="C182" s="86" t="s">
        <v>203</v>
      </c>
      <c r="D182" s="70"/>
      <c r="E182" s="70"/>
      <c r="F182" s="22">
        <f t="shared" si="28"/>
        <v>1257</v>
      </c>
      <c r="G182" s="13">
        <f t="shared" si="29"/>
        <v>28.162291169451077</v>
      </c>
      <c r="H182" s="13">
        <f t="shared" si="29"/>
        <v>71.837708830548934</v>
      </c>
      <c r="I182" s="17" t="s">
        <v>6</v>
      </c>
      <c r="J182" s="13">
        <f t="shared" si="25"/>
        <v>100.00000000000001</v>
      </c>
    </row>
    <row r="183" spans="1:19" s="55" customFormat="1" ht="15" customHeight="1">
      <c r="B183" s="85"/>
      <c r="C183" s="86" t="s">
        <v>204</v>
      </c>
      <c r="D183" s="70"/>
      <c r="E183" s="70"/>
      <c r="F183" s="22">
        <f t="shared" si="28"/>
        <v>1228</v>
      </c>
      <c r="G183" s="13">
        <f t="shared" si="29"/>
        <v>34.446254071661237</v>
      </c>
      <c r="H183" s="13">
        <f t="shared" si="29"/>
        <v>65.553745928338756</v>
      </c>
      <c r="I183" s="17" t="s">
        <v>6</v>
      </c>
      <c r="J183" s="13">
        <f t="shared" si="25"/>
        <v>100</v>
      </c>
    </row>
    <row r="184" spans="1:19" s="55" customFormat="1" ht="15" customHeight="1">
      <c r="B184" s="85"/>
      <c r="C184" s="86" t="s">
        <v>205</v>
      </c>
      <c r="D184" s="70"/>
      <c r="E184" s="70"/>
      <c r="F184" s="22">
        <f t="shared" si="28"/>
        <v>1150</v>
      </c>
      <c r="G184" s="13">
        <f t="shared" si="29"/>
        <v>31.826086956521738</v>
      </c>
      <c r="H184" s="13">
        <f t="shared" si="29"/>
        <v>68.173913043478265</v>
      </c>
      <c r="I184" s="17" t="s">
        <v>6</v>
      </c>
      <c r="J184" s="13">
        <f t="shared" si="25"/>
        <v>100</v>
      </c>
    </row>
    <row r="185" spans="1:19" s="55" customFormat="1" ht="15" customHeight="1">
      <c r="B185" s="85"/>
      <c r="C185" s="86" t="s">
        <v>207</v>
      </c>
      <c r="D185" s="70"/>
      <c r="E185" s="70"/>
      <c r="F185" s="22">
        <f t="shared" si="28"/>
        <v>1417</v>
      </c>
      <c r="G185" s="13">
        <f t="shared" si="29"/>
        <v>78.757939308398022</v>
      </c>
      <c r="H185" s="13">
        <f t="shared" si="29"/>
        <v>21.242060691601978</v>
      </c>
      <c r="I185" s="17" t="s">
        <v>6</v>
      </c>
      <c r="J185" s="13">
        <f t="shared" si="25"/>
        <v>100</v>
      </c>
    </row>
    <row r="186" spans="1:19" ht="15" customHeight="1">
      <c r="B186" s="90"/>
      <c r="C186" s="88" t="s">
        <v>208</v>
      </c>
      <c r="D186" s="66"/>
      <c r="E186" s="66"/>
      <c r="F186" s="23">
        <f t="shared" si="28"/>
        <v>1381</v>
      </c>
      <c r="G186" s="14">
        <f t="shared" si="29"/>
        <v>72.121650977552491</v>
      </c>
      <c r="H186" s="14">
        <f t="shared" si="29"/>
        <v>27.878349022447502</v>
      </c>
      <c r="I186" s="18" t="s">
        <v>6</v>
      </c>
      <c r="J186" s="14">
        <f t="shared" si="25"/>
        <v>100</v>
      </c>
      <c r="K186" s="55"/>
    </row>
    <row r="187" spans="1:19" ht="15" customHeight="1">
      <c r="B187" s="91"/>
      <c r="C187" s="70"/>
      <c r="D187" s="70"/>
      <c r="E187" s="70"/>
      <c r="F187" s="70"/>
      <c r="G187" s="67"/>
      <c r="H187" s="15"/>
      <c r="I187" s="15"/>
      <c r="J187" s="15"/>
      <c r="K187" s="15"/>
      <c r="L187" s="15"/>
      <c r="M187" s="15"/>
      <c r="N187" s="15"/>
      <c r="O187" s="15"/>
      <c r="P187" s="55"/>
    </row>
    <row r="188" spans="1:19" ht="13.5" customHeight="1">
      <c r="A188" s="54" t="s">
        <v>351</v>
      </c>
      <c r="B188" s="92"/>
      <c r="C188" s="92"/>
    </row>
    <row r="189" spans="1:19" ht="13.5" customHeight="1">
      <c r="A189" s="1" t="s">
        <v>572</v>
      </c>
      <c r="B189" s="92"/>
      <c r="C189" s="92"/>
    </row>
    <row r="190" spans="1:19" ht="12" customHeight="1">
      <c r="B190" s="93"/>
      <c r="C190" s="42"/>
      <c r="D190" s="42"/>
      <c r="E190" s="42"/>
      <c r="F190" s="42"/>
      <c r="G190" s="42"/>
      <c r="H190" s="42"/>
      <c r="I190" s="42"/>
      <c r="J190" s="42"/>
      <c r="K190" s="31"/>
      <c r="L190" s="103" t="s">
        <v>5</v>
      </c>
      <c r="M190" s="33"/>
      <c r="N190" s="31"/>
      <c r="O190" s="103" t="s">
        <v>62</v>
      </c>
      <c r="P190" s="33"/>
      <c r="Q190" s="31"/>
      <c r="R190" s="103" t="s">
        <v>831</v>
      </c>
      <c r="S190" s="33"/>
    </row>
    <row r="191" spans="1:19" ht="22.5" customHeight="1">
      <c r="B191" s="94"/>
      <c r="C191" s="56"/>
      <c r="D191" s="56"/>
      <c r="E191" s="56"/>
      <c r="F191" s="56"/>
      <c r="G191" s="56"/>
      <c r="H191" s="56"/>
      <c r="I191" s="56"/>
      <c r="J191" s="56"/>
      <c r="K191" s="38" t="s">
        <v>2</v>
      </c>
      <c r="L191" s="38" t="s">
        <v>3</v>
      </c>
      <c r="M191" s="38" t="s">
        <v>505</v>
      </c>
      <c r="N191" s="38" t="s">
        <v>2</v>
      </c>
      <c r="O191" s="38" t="s">
        <v>3</v>
      </c>
      <c r="P191" s="38" t="s">
        <v>505</v>
      </c>
      <c r="Q191" s="38" t="s">
        <v>2</v>
      </c>
      <c r="R191" s="38" t="s">
        <v>3</v>
      </c>
      <c r="S191" s="38" t="s">
        <v>505</v>
      </c>
    </row>
    <row r="192" spans="1:19" ht="12" customHeight="1">
      <c r="B192" s="95"/>
      <c r="C192" s="45"/>
      <c r="D192" s="45"/>
      <c r="E192" s="45"/>
      <c r="F192" s="45"/>
      <c r="G192" s="45"/>
      <c r="H192" s="45"/>
      <c r="I192" s="45"/>
      <c r="J192" s="45"/>
      <c r="K192" s="46"/>
      <c r="L192" s="2">
        <f>Ⅰ・Ⅱ!$E$74</f>
        <v>4003</v>
      </c>
      <c r="M192" s="2">
        <f>L192-K199</f>
        <v>3704</v>
      </c>
      <c r="N192" s="46"/>
      <c r="O192" s="2">
        <f>Ⅰ・Ⅱ!$H$74</f>
        <v>2147</v>
      </c>
      <c r="P192" s="2">
        <f>O192-N199</f>
        <v>1957</v>
      </c>
      <c r="Q192" s="46"/>
      <c r="R192" s="2">
        <f>Ⅰ・Ⅱ!$K$74</f>
        <v>1855</v>
      </c>
      <c r="S192" s="2">
        <f>R192-Q199</f>
        <v>1746</v>
      </c>
    </row>
    <row r="193" spans="1:19" ht="15" customHeight="1">
      <c r="B193" s="43" t="s">
        <v>219</v>
      </c>
      <c r="C193" s="7"/>
      <c r="D193" s="7"/>
      <c r="E193" s="7"/>
      <c r="K193" s="19">
        <v>616</v>
      </c>
      <c r="L193" s="3">
        <f t="shared" ref="L193:M198" si="30">$K193/L$192*100</f>
        <v>15.388458656007995</v>
      </c>
      <c r="M193" s="28">
        <f t="shared" si="30"/>
        <v>16.630669546436287</v>
      </c>
      <c r="N193" s="19">
        <v>401</v>
      </c>
      <c r="O193" s="3">
        <f t="shared" ref="O193:P198" si="31">$N193/O$192*100</f>
        <v>18.677224033535165</v>
      </c>
      <c r="P193" s="28">
        <f t="shared" si="31"/>
        <v>20.490546755237609</v>
      </c>
      <c r="Q193" s="19">
        <v>215</v>
      </c>
      <c r="R193" s="3">
        <f t="shared" ref="R193:S198" si="32">$Q193/R$192*100</f>
        <v>11.590296495956872</v>
      </c>
      <c r="S193" s="28">
        <f t="shared" si="32"/>
        <v>12.313860252004583</v>
      </c>
    </row>
    <row r="194" spans="1:19" ht="15" customHeight="1">
      <c r="B194" s="43" t="s">
        <v>220</v>
      </c>
      <c r="C194" s="7"/>
      <c r="D194" s="7"/>
      <c r="E194" s="7"/>
      <c r="K194" s="20">
        <v>275</v>
      </c>
      <c r="L194" s="4">
        <f t="shared" si="30"/>
        <v>6.8698476142892835</v>
      </c>
      <c r="M194" s="28">
        <f t="shared" si="30"/>
        <v>7.4244060475161993</v>
      </c>
      <c r="N194" s="20">
        <v>140</v>
      </c>
      <c r="O194" s="28">
        <f t="shared" si="31"/>
        <v>6.5207265952491849</v>
      </c>
      <c r="P194" s="28">
        <f t="shared" si="31"/>
        <v>7.1538068472151242</v>
      </c>
      <c r="Q194" s="20">
        <v>134</v>
      </c>
      <c r="R194" s="28">
        <f t="shared" si="32"/>
        <v>7.223719676549865</v>
      </c>
      <c r="S194" s="28">
        <f t="shared" si="32"/>
        <v>7.6746849942726234</v>
      </c>
    </row>
    <row r="195" spans="1:19" ht="15" customHeight="1">
      <c r="B195" s="43" t="s">
        <v>221</v>
      </c>
      <c r="C195" s="7"/>
      <c r="D195" s="7"/>
      <c r="E195" s="7"/>
      <c r="K195" s="20">
        <v>2110</v>
      </c>
      <c r="L195" s="4">
        <f t="shared" si="30"/>
        <v>52.710467149637772</v>
      </c>
      <c r="M195" s="28">
        <f t="shared" si="30"/>
        <v>56.965442764578832</v>
      </c>
      <c r="N195" s="20">
        <v>1082</v>
      </c>
      <c r="O195" s="28">
        <f t="shared" si="31"/>
        <v>50.395901257568696</v>
      </c>
      <c r="P195" s="28">
        <f t="shared" si="31"/>
        <v>55.288707204905464</v>
      </c>
      <c r="Q195" s="20">
        <v>1028</v>
      </c>
      <c r="R195" s="28">
        <f t="shared" si="32"/>
        <v>55.417789757412393</v>
      </c>
      <c r="S195" s="28">
        <f t="shared" si="32"/>
        <v>58.877434135166098</v>
      </c>
    </row>
    <row r="196" spans="1:19" ht="15" customHeight="1">
      <c r="B196" s="43" t="s">
        <v>222</v>
      </c>
      <c r="C196" s="7"/>
      <c r="D196" s="7"/>
      <c r="E196" s="7"/>
      <c r="K196" s="20">
        <v>957</v>
      </c>
      <c r="L196" s="4">
        <f t="shared" si="30"/>
        <v>23.907069697726705</v>
      </c>
      <c r="M196" s="28">
        <f t="shared" si="30"/>
        <v>25.836933045356368</v>
      </c>
      <c r="N196" s="20">
        <v>472</v>
      </c>
      <c r="O196" s="28">
        <f t="shared" si="31"/>
        <v>21.984163949697251</v>
      </c>
      <c r="P196" s="28">
        <f t="shared" si="31"/>
        <v>24.11854879918242</v>
      </c>
      <c r="Q196" s="20">
        <v>484</v>
      </c>
      <c r="R196" s="28">
        <f t="shared" si="32"/>
        <v>26.09164420485175</v>
      </c>
      <c r="S196" s="28">
        <f t="shared" si="32"/>
        <v>27.720504009163804</v>
      </c>
    </row>
    <row r="197" spans="1:19" ht="15" customHeight="1">
      <c r="B197" s="86" t="s">
        <v>223</v>
      </c>
      <c r="C197" s="7"/>
      <c r="D197" s="7"/>
      <c r="E197" s="7"/>
      <c r="K197" s="20">
        <v>929</v>
      </c>
      <c r="L197" s="4">
        <f t="shared" si="30"/>
        <v>23.207594304271797</v>
      </c>
      <c r="M197" s="28">
        <f t="shared" si="30"/>
        <v>25.080993520518359</v>
      </c>
      <c r="N197" s="20">
        <v>402</v>
      </c>
      <c r="O197" s="28">
        <f t="shared" si="31"/>
        <v>18.723800652072658</v>
      </c>
      <c r="P197" s="28">
        <f t="shared" si="31"/>
        <v>20.541645375574859</v>
      </c>
      <c r="Q197" s="20">
        <v>527</v>
      </c>
      <c r="R197" s="28">
        <f t="shared" si="32"/>
        <v>28.409703504043126</v>
      </c>
      <c r="S197" s="28">
        <f t="shared" si="32"/>
        <v>30.183276059564719</v>
      </c>
    </row>
    <row r="198" spans="1:19" ht="15" customHeight="1">
      <c r="B198" s="43" t="s">
        <v>224</v>
      </c>
      <c r="C198" s="7"/>
      <c r="D198" s="7"/>
      <c r="E198" s="7"/>
      <c r="K198" s="20">
        <v>367</v>
      </c>
      <c r="L198" s="4">
        <f t="shared" si="30"/>
        <v>9.1681239070696972</v>
      </c>
      <c r="M198" s="28">
        <f t="shared" si="30"/>
        <v>9.9082073434125277</v>
      </c>
      <c r="N198" s="20">
        <v>225</v>
      </c>
      <c r="O198" s="28">
        <f t="shared" si="31"/>
        <v>10.47973917093619</v>
      </c>
      <c r="P198" s="28">
        <f t="shared" si="31"/>
        <v>11.497189575881452</v>
      </c>
      <c r="Q198" s="20">
        <v>142</v>
      </c>
      <c r="R198" s="28">
        <f t="shared" si="32"/>
        <v>7.6549865229110514</v>
      </c>
      <c r="S198" s="28">
        <f t="shared" si="32"/>
        <v>8.1328751431844211</v>
      </c>
    </row>
    <row r="199" spans="1:19" ht="15" customHeight="1">
      <c r="B199" s="44" t="s">
        <v>0</v>
      </c>
      <c r="C199" s="45"/>
      <c r="D199" s="45"/>
      <c r="E199" s="45"/>
      <c r="F199" s="45"/>
      <c r="G199" s="45"/>
      <c r="H199" s="45"/>
      <c r="I199" s="45"/>
      <c r="J199" s="45"/>
      <c r="K199" s="21">
        <v>299</v>
      </c>
      <c r="L199" s="5">
        <f>$K199/L$192*100</f>
        <v>7.4693979515363482</v>
      </c>
      <c r="M199" s="47" t="s">
        <v>830</v>
      </c>
      <c r="N199" s="21">
        <v>190</v>
      </c>
      <c r="O199" s="30">
        <f>$N199/O$192*100</f>
        <v>8.8495575221238933</v>
      </c>
      <c r="P199" s="47" t="s">
        <v>830</v>
      </c>
      <c r="Q199" s="21">
        <v>109</v>
      </c>
      <c r="R199" s="30">
        <f>$Q199/R$192*100</f>
        <v>5.8760107816711589</v>
      </c>
      <c r="S199" s="47" t="s">
        <v>830</v>
      </c>
    </row>
    <row r="200" spans="1:19" ht="15" customHeight="1">
      <c r="B200" s="48" t="s">
        <v>1</v>
      </c>
      <c r="C200" s="32"/>
      <c r="D200" s="32"/>
      <c r="E200" s="32"/>
      <c r="F200" s="32"/>
      <c r="G200" s="32"/>
      <c r="H200" s="32"/>
      <c r="I200" s="32"/>
      <c r="J200" s="32"/>
      <c r="K200" s="49">
        <f>SUM(K193:K199)</f>
        <v>5553</v>
      </c>
      <c r="L200" s="6" t="str">
        <f>IF(SUM(L193:L199)&gt;100,"－",SUM(L193:L199))</f>
        <v>－</v>
      </c>
      <c r="M200" s="6" t="str">
        <f>IF(SUM(M193:M199)&gt;100,"－",SUM(M193:M199))</f>
        <v>－</v>
      </c>
      <c r="N200" s="49">
        <f t="shared" ref="N200:Q200" si="33">SUM(N193:N199)</f>
        <v>2912</v>
      </c>
      <c r="O200" s="6" t="str">
        <f>IF(SUM(O193:O199)&gt;100,"－",SUM(O193:O199))</f>
        <v>－</v>
      </c>
      <c r="P200" s="6" t="str">
        <f>IF(SUM(P193:P199)&gt;100,"－",SUM(P193:P199))</f>
        <v>－</v>
      </c>
      <c r="Q200" s="49">
        <f t="shared" si="33"/>
        <v>2639</v>
      </c>
      <c r="R200" s="6" t="str">
        <f t="shared" ref="R200:S200" si="34">IF(SUM(R193:R199)&gt;100,"－",SUM(R193:R199))</f>
        <v>－</v>
      </c>
      <c r="S200" s="6" t="str">
        <f t="shared" si="34"/>
        <v>－</v>
      </c>
    </row>
    <row r="201" spans="1:19" ht="15" customHeight="1">
      <c r="B201" s="24"/>
    </row>
    <row r="202" spans="1:19" ht="13.5" customHeight="1">
      <c r="A202" s="54" t="s">
        <v>351</v>
      </c>
      <c r="B202" s="92"/>
      <c r="C202" s="92"/>
    </row>
    <row r="203" spans="1:19" ht="15" customHeight="1">
      <c r="A203" s="1" t="s">
        <v>573</v>
      </c>
      <c r="B203" s="24"/>
    </row>
    <row r="204" spans="1:19" ht="12" customHeight="1">
      <c r="B204" s="41"/>
      <c r="C204" s="42"/>
      <c r="D204" s="42"/>
      <c r="E204" s="42"/>
      <c r="F204" s="42"/>
      <c r="G204" s="42"/>
      <c r="H204" s="31"/>
      <c r="I204" s="103" t="s">
        <v>5</v>
      </c>
      <c r="J204" s="33"/>
      <c r="K204" s="31"/>
      <c r="L204" s="103" t="s">
        <v>62</v>
      </c>
      <c r="M204" s="33"/>
      <c r="N204" s="31"/>
      <c r="O204" s="103" t="s">
        <v>831</v>
      </c>
      <c r="P204" s="33"/>
    </row>
    <row r="205" spans="1:19" ht="22.5" customHeight="1">
      <c r="B205" s="43"/>
      <c r="C205" s="7"/>
      <c r="D205" s="7"/>
      <c r="E205" s="7"/>
      <c r="H205" s="38" t="s">
        <v>2</v>
      </c>
      <c r="I205" s="38" t="s">
        <v>3</v>
      </c>
      <c r="J205" s="38" t="s">
        <v>505</v>
      </c>
      <c r="K205" s="38" t="s">
        <v>2</v>
      </c>
      <c r="L205" s="38" t="s">
        <v>3</v>
      </c>
      <c r="M205" s="38" t="s">
        <v>505</v>
      </c>
      <c r="N205" s="38" t="s">
        <v>2</v>
      </c>
      <c r="O205" s="38" t="s">
        <v>3</v>
      </c>
      <c r="P205" s="38" t="s">
        <v>505</v>
      </c>
    </row>
    <row r="206" spans="1:19" ht="12" customHeight="1">
      <c r="B206" s="44"/>
      <c r="C206" s="45"/>
      <c r="D206" s="45"/>
      <c r="E206" s="45"/>
      <c r="F206" s="45"/>
      <c r="G206" s="45"/>
      <c r="H206" s="46"/>
      <c r="I206" s="2">
        <f>Ⅰ・Ⅱ!$E$74</f>
        <v>4003</v>
      </c>
      <c r="J206" s="2">
        <f>I206-H212</f>
        <v>3638</v>
      </c>
      <c r="K206" s="46"/>
      <c r="L206" s="2">
        <f>Ⅰ・Ⅱ!$H$74</f>
        <v>2147</v>
      </c>
      <c r="M206" s="2">
        <f>L206-K212</f>
        <v>1916</v>
      </c>
      <c r="N206" s="46"/>
      <c r="O206" s="2">
        <f>Ⅰ・Ⅱ!$K$74</f>
        <v>1855</v>
      </c>
      <c r="P206" s="2">
        <f>O206-N212</f>
        <v>1721</v>
      </c>
    </row>
    <row r="207" spans="1:19" ht="15" customHeight="1">
      <c r="B207" s="43" t="s">
        <v>225</v>
      </c>
      <c r="C207" s="7"/>
      <c r="D207" s="7"/>
      <c r="E207" s="7"/>
      <c r="H207" s="19">
        <v>231</v>
      </c>
      <c r="I207" s="3">
        <f t="shared" ref="I207:J211" si="35">$H207/I$206*100</f>
        <v>5.7706719960029975</v>
      </c>
      <c r="J207" s="3">
        <f t="shared" si="35"/>
        <v>6.3496426608026386</v>
      </c>
      <c r="K207" s="19">
        <v>109</v>
      </c>
      <c r="L207" s="3">
        <f t="shared" ref="L207:M211" si="36">$K207/L$206*100</f>
        <v>5.0768514205868653</v>
      </c>
      <c r="M207" s="3">
        <f t="shared" si="36"/>
        <v>5.6889352818371615</v>
      </c>
      <c r="N207" s="19">
        <v>122</v>
      </c>
      <c r="O207" s="3">
        <f t="shared" ref="O207:P211" si="37">$N207/O$206*100</f>
        <v>6.5768194070080863</v>
      </c>
      <c r="P207" s="3">
        <f t="shared" si="37"/>
        <v>7.0889018012783263</v>
      </c>
    </row>
    <row r="208" spans="1:19" ht="15" customHeight="1">
      <c r="B208" s="43" t="s">
        <v>226</v>
      </c>
      <c r="C208" s="7"/>
      <c r="D208" s="7"/>
      <c r="E208" s="7"/>
      <c r="H208" s="20">
        <v>483</v>
      </c>
      <c r="I208" s="4">
        <f t="shared" si="35"/>
        <v>12.065950537097176</v>
      </c>
      <c r="J208" s="4">
        <f t="shared" si="35"/>
        <v>13.276525563496428</v>
      </c>
      <c r="K208" s="20">
        <v>230</v>
      </c>
      <c r="L208" s="4">
        <f t="shared" si="36"/>
        <v>10.712622263623661</v>
      </c>
      <c r="M208" s="4">
        <f t="shared" si="36"/>
        <v>12.004175365344468</v>
      </c>
      <c r="N208" s="20">
        <v>253</v>
      </c>
      <c r="O208" s="4">
        <f t="shared" si="37"/>
        <v>13.638814016172507</v>
      </c>
      <c r="P208" s="4">
        <f t="shared" si="37"/>
        <v>14.700755374782105</v>
      </c>
    </row>
    <row r="209" spans="1:16" ht="15" customHeight="1">
      <c r="B209" s="43" t="s">
        <v>227</v>
      </c>
      <c r="C209" s="7"/>
      <c r="D209" s="7"/>
      <c r="E209" s="7"/>
      <c r="H209" s="20">
        <v>546</v>
      </c>
      <c r="I209" s="4">
        <f t="shared" si="35"/>
        <v>13.639770172370721</v>
      </c>
      <c r="J209" s="4">
        <f t="shared" si="35"/>
        <v>15.008246289169874</v>
      </c>
      <c r="K209" s="20">
        <v>290</v>
      </c>
      <c r="L209" s="4">
        <f t="shared" si="36"/>
        <v>13.50721937587331</v>
      </c>
      <c r="M209" s="4">
        <f t="shared" si="36"/>
        <v>15.1356993736952</v>
      </c>
      <c r="N209" s="20">
        <v>256</v>
      </c>
      <c r="O209" s="4">
        <f t="shared" si="37"/>
        <v>13.800539083557952</v>
      </c>
      <c r="P209" s="4">
        <f t="shared" si="37"/>
        <v>14.875072632190586</v>
      </c>
    </row>
    <row r="210" spans="1:16" ht="15" customHeight="1">
      <c r="B210" s="43" t="s">
        <v>228</v>
      </c>
      <c r="C210" s="7"/>
      <c r="D210" s="7"/>
      <c r="E210" s="7"/>
      <c r="H210" s="20">
        <v>682</v>
      </c>
      <c r="I210" s="4">
        <f t="shared" si="35"/>
        <v>17.037222083437424</v>
      </c>
      <c r="J210" s="4">
        <f t="shared" si="35"/>
        <v>18.74656404617922</v>
      </c>
      <c r="K210" s="20">
        <v>382</v>
      </c>
      <c r="L210" s="4">
        <f t="shared" si="36"/>
        <v>17.792268281322777</v>
      </c>
      <c r="M210" s="4">
        <f t="shared" si="36"/>
        <v>19.937369519832984</v>
      </c>
      <c r="N210" s="20">
        <v>300</v>
      </c>
      <c r="O210" s="4">
        <f t="shared" si="37"/>
        <v>16.172506738544474</v>
      </c>
      <c r="P210" s="4">
        <f t="shared" si="37"/>
        <v>17.431725740848343</v>
      </c>
    </row>
    <row r="211" spans="1:16" ht="15" customHeight="1">
      <c r="B211" s="43" t="s">
        <v>229</v>
      </c>
      <c r="C211" s="7"/>
      <c r="D211" s="7"/>
      <c r="E211" s="7"/>
      <c r="H211" s="20">
        <v>1696</v>
      </c>
      <c r="I211" s="4">
        <f t="shared" si="35"/>
        <v>42.368223832125906</v>
      </c>
      <c r="J211" s="4">
        <f t="shared" si="35"/>
        <v>46.619021440351844</v>
      </c>
      <c r="K211" s="20">
        <v>905</v>
      </c>
      <c r="L211" s="4">
        <f t="shared" si="36"/>
        <v>42.151839776432233</v>
      </c>
      <c r="M211" s="4">
        <f t="shared" si="36"/>
        <v>47.233820459290186</v>
      </c>
      <c r="N211" s="20">
        <v>790</v>
      </c>
      <c r="O211" s="4">
        <f t="shared" si="37"/>
        <v>42.587601078167111</v>
      </c>
      <c r="P211" s="4">
        <f t="shared" si="37"/>
        <v>45.90354445090064</v>
      </c>
    </row>
    <row r="212" spans="1:16" ht="15" customHeight="1">
      <c r="B212" s="44" t="s">
        <v>0</v>
      </c>
      <c r="C212" s="45"/>
      <c r="D212" s="45"/>
      <c r="E212" s="45"/>
      <c r="F212" s="45"/>
      <c r="G212" s="45"/>
      <c r="H212" s="21">
        <v>365</v>
      </c>
      <c r="I212" s="5">
        <f>$H212/I$206*100</f>
        <v>9.1181613789657749</v>
      </c>
      <c r="J212" s="47" t="s">
        <v>830</v>
      </c>
      <c r="K212" s="21">
        <v>231</v>
      </c>
      <c r="L212" s="30">
        <f>$K212/L$206*100</f>
        <v>10.759198882161156</v>
      </c>
      <c r="M212" s="47" t="s">
        <v>830</v>
      </c>
      <c r="N212" s="21">
        <v>134</v>
      </c>
      <c r="O212" s="30">
        <f>$N212/O$206*100</f>
        <v>7.223719676549865</v>
      </c>
      <c r="P212" s="47" t="s">
        <v>830</v>
      </c>
    </row>
    <row r="213" spans="1:16" ht="15" customHeight="1">
      <c r="B213" s="48" t="s">
        <v>1</v>
      </c>
      <c r="C213" s="32"/>
      <c r="D213" s="32"/>
      <c r="E213" s="32"/>
      <c r="F213" s="32"/>
      <c r="G213" s="32"/>
      <c r="H213" s="49">
        <f>SUM(H207:H212)</f>
        <v>4003</v>
      </c>
      <c r="I213" s="6">
        <f>IF(SUM(I207:I212)&gt;100,"－",SUM(I207:I212))</f>
        <v>100.00000000000001</v>
      </c>
      <c r="J213" s="6">
        <f>IF(SUM(J207:J212)&gt;100,"－",SUM(J207:J212))</f>
        <v>100</v>
      </c>
      <c r="K213" s="49">
        <f t="shared" ref="K213:N213" si="38">SUM(K207:K212)</f>
        <v>2147</v>
      </c>
      <c r="L213" s="6">
        <f>IF(SUM(L207:L212)&gt;100,"－",SUM(L207:L212))</f>
        <v>100.00000000000001</v>
      </c>
      <c r="M213" s="6">
        <f>IF(SUM(M207:M212)&gt;100,"－",SUM(M207:M212))</f>
        <v>100</v>
      </c>
      <c r="N213" s="49">
        <f t="shared" si="38"/>
        <v>1855</v>
      </c>
      <c r="O213" s="6">
        <f t="shared" ref="O213:P213" si="39">IF(SUM(O207:O212)&gt;100,"－",SUM(O207:O212))</f>
        <v>99.999999999999986</v>
      </c>
      <c r="P213" s="6">
        <f t="shared" si="39"/>
        <v>100</v>
      </c>
    </row>
    <row r="214" spans="1:16" ht="15" customHeight="1">
      <c r="B214" s="91"/>
      <c r="C214" s="56"/>
      <c r="D214" s="56"/>
      <c r="E214" s="56"/>
      <c r="F214" s="56"/>
      <c r="G214" s="56"/>
      <c r="H214" s="56"/>
      <c r="I214" s="56"/>
      <c r="J214" s="8"/>
      <c r="K214" s="56"/>
      <c r="L214" s="57"/>
      <c r="N214" s="56"/>
      <c r="O214" s="8"/>
    </row>
    <row r="215" spans="1:16" ht="13.5" customHeight="1">
      <c r="A215" s="54" t="s">
        <v>351</v>
      </c>
      <c r="B215" s="92"/>
      <c r="C215" s="92"/>
      <c r="J215" s="1"/>
      <c r="N215" s="7"/>
    </row>
    <row r="216" spans="1:16" ht="15" customHeight="1">
      <c r="A216" s="1" t="s">
        <v>574</v>
      </c>
      <c r="B216" s="24"/>
      <c r="J216" s="1"/>
      <c r="N216" s="7"/>
    </row>
    <row r="217" spans="1:16" ht="12" customHeight="1">
      <c r="B217" s="41"/>
      <c r="C217" s="42"/>
      <c r="D217" s="42"/>
      <c r="E217" s="42"/>
      <c r="F217" s="42"/>
      <c r="G217" s="42"/>
      <c r="H217" s="31"/>
      <c r="I217" s="103" t="s">
        <v>5</v>
      </c>
      <c r="J217" s="33"/>
      <c r="K217" s="31"/>
      <c r="L217" s="103" t="s">
        <v>62</v>
      </c>
      <c r="M217" s="33"/>
      <c r="N217" s="31"/>
      <c r="O217" s="103" t="s">
        <v>831</v>
      </c>
      <c r="P217" s="33"/>
    </row>
    <row r="218" spans="1:16" ht="22.5" customHeight="1">
      <c r="B218" s="43"/>
      <c r="C218" s="7"/>
      <c r="D218" s="7"/>
      <c r="E218" s="7"/>
      <c r="H218" s="38" t="s">
        <v>2</v>
      </c>
      <c r="I218" s="38" t="s">
        <v>3</v>
      </c>
      <c r="J218" s="38" t="s">
        <v>505</v>
      </c>
      <c r="K218" s="38" t="s">
        <v>2</v>
      </c>
      <c r="L218" s="38" t="s">
        <v>3</v>
      </c>
      <c r="M218" s="38" t="s">
        <v>505</v>
      </c>
      <c r="N218" s="38" t="s">
        <v>2</v>
      </c>
      <c r="O218" s="38" t="s">
        <v>3</v>
      </c>
      <c r="P218" s="38" t="s">
        <v>505</v>
      </c>
    </row>
    <row r="219" spans="1:16" ht="12" customHeight="1">
      <c r="B219" s="44"/>
      <c r="C219" s="45"/>
      <c r="D219" s="45"/>
      <c r="E219" s="45"/>
      <c r="F219" s="45"/>
      <c r="G219" s="45"/>
      <c r="H219" s="46"/>
      <c r="I219" s="2">
        <f>Ⅰ・Ⅱ!$E$74</f>
        <v>4003</v>
      </c>
      <c r="J219" s="2">
        <f>I219-H223</f>
        <v>3664</v>
      </c>
      <c r="K219" s="46"/>
      <c r="L219" s="2">
        <f>Ⅰ・Ⅱ!$H$74</f>
        <v>2147</v>
      </c>
      <c r="M219" s="2">
        <f>L219-K223</f>
        <v>1937</v>
      </c>
      <c r="N219" s="46"/>
      <c r="O219" s="2">
        <f>Ⅰ・Ⅱ!$K$74</f>
        <v>1855</v>
      </c>
      <c r="P219" s="2">
        <f>O219-N223</f>
        <v>1726</v>
      </c>
    </row>
    <row r="220" spans="1:16" ht="15" customHeight="1">
      <c r="B220" s="43" t="s">
        <v>230</v>
      </c>
      <c r="C220" s="7"/>
      <c r="D220" s="7"/>
      <c r="E220" s="7"/>
      <c r="H220" s="19">
        <v>2573</v>
      </c>
      <c r="I220" s="3">
        <f t="shared" ref="I220:J222" si="40">$H220/I$219*100</f>
        <v>64.27679240569573</v>
      </c>
      <c r="J220" s="3">
        <f t="shared" si="40"/>
        <v>70.223799126637559</v>
      </c>
      <c r="K220" s="19">
        <v>1423</v>
      </c>
      <c r="L220" s="3">
        <f t="shared" ref="L220:M222" si="41">$K220/L$219*100</f>
        <v>66.278528178854216</v>
      </c>
      <c r="M220" s="3">
        <f t="shared" si="41"/>
        <v>73.464119772844612</v>
      </c>
      <c r="N220" s="19">
        <v>1149</v>
      </c>
      <c r="O220" s="3">
        <f t="shared" ref="O220:P222" si="42">$N220/O$219*100</f>
        <v>61.940700808625337</v>
      </c>
      <c r="P220" s="3">
        <f t="shared" si="42"/>
        <v>66.570104287369631</v>
      </c>
    </row>
    <row r="221" spans="1:16" ht="15" customHeight="1">
      <c r="B221" s="43" t="s">
        <v>231</v>
      </c>
      <c r="C221" s="7"/>
      <c r="D221" s="7"/>
      <c r="E221" s="7"/>
      <c r="H221" s="20">
        <v>913</v>
      </c>
      <c r="I221" s="4">
        <f t="shared" si="40"/>
        <v>22.80789407944042</v>
      </c>
      <c r="J221" s="4">
        <f t="shared" si="40"/>
        <v>24.918122270742359</v>
      </c>
      <c r="K221" s="20">
        <v>439</v>
      </c>
      <c r="L221" s="4">
        <f t="shared" si="41"/>
        <v>20.447135537959944</v>
      </c>
      <c r="M221" s="4">
        <f t="shared" si="41"/>
        <v>22.663913267940114</v>
      </c>
      <c r="N221" s="20">
        <v>474</v>
      </c>
      <c r="O221" s="4">
        <f t="shared" si="42"/>
        <v>25.552560646900268</v>
      </c>
      <c r="P221" s="4">
        <f t="shared" si="42"/>
        <v>27.462340672074159</v>
      </c>
    </row>
    <row r="222" spans="1:16" ht="15" customHeight="1">
      <c r="B222" s="43" t="s">
        <v>232</v>
      </c>
      <c r="C222" s="7"/>
      <c r="D222" s="7"/>
      <c r="E222" s="7"/>
      <c r="H222" s="20">
        <v>178</v>
      </c>
      <c r="I222" s="4">
        <f t="shared" si="40"/>
        <v>4.4466650012490634</v>
      </c>
      <c r="J222" s="4">
        <f t="shared" si="40"/>
        <v>4.8580786026200879</v>
      </c>
      <c r="K222" s="20">
        <v>75</v>
      </c>
      <c r="L222" s="4">
        <f t="shared" si="41"/>
        <v>3.4932463903120632</v>
      </c>
      <c r="M222" s="4">
        <f t="shared" si="41"/>
        <v>3.871966959215281</v>
      </c>
      <c r="N222" s="20">
        <v>103</v>
      </c>
      <c r="O222" s="4">
        <f t="shared" si="42"/>
        <v>5.55256064690027</v>
      </c>
      <c r="P222" s="4">
        <f t="shared" si="42"/>
        <v>5.9675550405561992</v>
      </c>
    </row>
    <row r="223" spans="1:16" ht="15" customHeight="1">
      <c r="B223" s="44" t="s">
        <v>0</v>
      </c>
      <c r="C223" s="45"/>
      <c r="D223" s="45"/>
      <c r="E223" s="45"/>
      <c r="F223" s="45"/>
      <c r="G223" s="45"/>
      <c r="H223" s="21">
        <v>339</v>
      </c>
      <c r="I223" s="5">
        <f>$H223/I$219*100</f>
        <v>8.4686485136147898</v>
      </c>
      <c r="J223" s="47" t="s">
        <v>830</v>
      </c>
      <c r="K223" s="21">
        <v>210</v>
      </c>
      <c r="L223" s="30">
        <f>$K223/L$219*100</f>
        <v>9.7810898928737782</v>
      </c>
      <c r="M223" s="47" t="s">
        <v>830</v>
      </c>
      <c r="N223" s="21">
        <v>129</v>
      </c>
      <c r="O223" s="30">
        <f>$N223/O$219*100</f>
        <v>6.954177897574124</v>
      </c>
      <c r="P223" s="47" t="s">
        <v>830</v>
      </c>
    </row>
    <row r="224" spans="1:16" ht="15" customHeight="1">
      <c r="B224" s="48" t="s">
        <v>1</v>
      </c>
      <c r="C224" s="32"/>
      <c r="D224" s="32"/>
      <c r="E224" s="32"/>
      <c r="F224" s="32"/>
      <c r="G224" s="32"/>
      <c r="H224" s="49">
        <f>SUM(H220:H223)</f>
        <v>4003</v>
      </c>
      <c r="I224" s="6">
        <f>IF(SUM(I220:I223)&gt;100,"－",SUM(I220:I223))</f>
        <v>100</v>
      </c>
      <c r="J224" s="6">
        <f>IF(SUM(J220:J223)&gt;100,"－",SUM(J220:J223))</f>
        <v>100</v>
      </c>
      <c r="K224" s="49">
        <f t="shared" ref="K224:N224" si="43">SUM(K220:K223)</f>
        <v>2147</v>
      </c>
      <c r="L224" s="6">
        <f>IF(SUM(L220:L223)&gt;100,"－",SUM(L220:L223))</f>
        <v>100</v>
      </c>
      <c r="M224" s="6">
        <f>IF(SUM(M220:M223)&gt;100,"－",SUM(M220:M223))</f>
        <v>100.00000000000001</v>
      </c>
      <c r="N224" s="49">
        <f t="shared" si="43"/>
        <v>1855</v>
      </c>
      <c r="O224" s="6">
        <f t="shared" ref="O224:P224" si="44">IF(SUM(O220:O223)&gt;100,"－",SUM(O220:O223))</f>
        <v>100.00000000000001</v>
      </c>
      <c r="P224" s="6">
        <f t="shared" si="44"/>
        <v>100</v>
      </c>
    </row>
    <row r="225" spans="1:16" ht="15" customHeight="1">
      <c r="B225" s="91"/>
      <c r="C225" s="56"/>
      <c r="D225" s="56"/>
      <c r="E225" s="56"/>
      <c r="F225" s="56"/>
      <c r="G225" s="56"/>
      <c r="H225" s="56"/>
      <c r="I225" s="56"/>
      <c r="J225" s="8"/>
      <c r="K225" s="56"/>
      <c r="L225" s="57"/>
      <c r="N225" s="56"/>
      <c r="O225" s="8"/>
    </row>
    <row r="226" spans="1:16" ht="13.5" customHeight="1">
      <c r="A226" s="54" t="s">
        <v>351</v>
      </c>
      <c r="B226" s="24"/>
      <c r="J226" s="1"/>
      <c r="N226" s="7"/>
    </row>
    <row r="227" spans="1:16" ht="15" customHeight="1">
      <c r="A227" s="1" t="s">
        <v>575</v>
      </c>
      <c r="B227" s="24"/>
      <c r="J227" s="1"/>
      <c r="N227" s="7"/>
    </row>
    <row r="228" spans="1:16" ht="12" customHeight="1">
      <c r="B228" s="41"/>
      <c r="C228" s="42"/>
      <c r="D228" s="42"/>
      <c r="E228" s="42"/>
      <c r="F228" s="42"/>
      <c r="G228" s="42"/>
      <c r="H228" s="31"/>
      <c r="I228" s="103" t="s">
        <v>5</v>
      </c>
      <c r="J228" s="33"/>
      <c r="K228" s="31"/>
      <c r="L228" s="103" t="s">
        <v>62</v>
      </c>
      <c r="M228" s="33"/>
      <c r="N228" s="31"/>
      <c r="O228" s="103" t="s">
        <v>831</v>
      </c>
      <c r="P228" s="33"/>
    </row>
    <row r="229" spans="1:16" ht="22.5" customHeight="1">
      <c r="B229" s="43"/>
      <c r="C229" s="7"/>
      <c r="D229" s="7"/>
      <c r="E229" s="7"/>
      <c r="H229" s="38" t="s">
        <v>2</v>
      </c>
      <c r="I229" s="38" t="s">
        <v>3</v>
      </c>
      <c r="J229" s="38" t="s">
        <v>505</v>
      </c>
      <c r="K229" s="38" t="s">
        <v>2</v>
      </c>
      <c r="L229" s="38" t="s">
        <v>3</v>
      </c>
      <c r="M229" s="38" t="s">
        <v>505</v>
      </c>
      <c r="N229" s="38" t="s">
        <v>2</v>
      </c>
      <c r="O229" s="38" t="s">
        <v>3</v>
      </c>
      <c r="P229" s="38" t="s">
        <v>505</v>
      </c>
    </row>
    <row r="230" spans="1:16" ht="12" customHeight="1">
      <c r="B230" s="44"/>
      <c r="C230" s="45"/>
      <c r="D230" s="45"/>
      <c r="E230" s="45"/>
      <c r="F230" s="45"/>
      <c r="G230" s="45"/>
      <c r="H230" s="46"/>
      <c r="I230" s="2">
        <f>Ⅰ・Ⅱ!$E$74</f>
        <v>4003</v>
      </c>
      <c r="J230" s="2">
        <f>I230-H237</f>
        <v>3627</v>
      </c>
      <c r="K230" s="46"/>
      <c r="L230" s="2">
        <f>Ⅰ・Ⅱ!$H$74</f>
        <v>2147</v>
      </c>
      <c r="M230" s="2">
        <f>L230-K237</f>
        <v>1921</v>
      </c>
      <c r="N230" s="46"/>
      <c r="O230" s="2">
        <f>Ⅰ・Ⅱ!$K$74</f>
        <v>1855</v>
      </c>
      <c r="P230" s="2">
        <f>O230-N237</f>
        <v>1705</v>
      </c>
    </row>
    <row r="231" spans="1:16" ht="15" customHeight="1">
      <c r="B231" s="43" t="s">
        <v>233</v>
      </c>
      <c r="C231" s="7"/>
      <c r="D231" s="7"/>
      <c r="E231" s="7"/>
      <c r="H231" s="19">
        <v>1308</v>
      </c>
      <c r="I231" s="3">
        <f t="shared" ref="I231:J236" si="45">$H231/I$230*100</f>
        <v>32.675493379965026</v>
      </c>
      <c r="J231" s="3">
        <f t="shared" si="45"/>
        <v>36.062861869313487</v>
      </c>
      <c r="K231" s="19">
        <v>601</v>
      </c>
      <c r="L231" s="3">
        <f t="shared" ref="L231:M236" si="46">$K231/L$230*100</f>
        <v>27.992547741034002</v>
      </c>
      <c r="M231" s="3">
        <f t="shared" si="46"/>
        <v>31.285788651743886</v>
      </c>
      <c r="N231" s="19">
        <v>706</v>
      </c>
      <c r="O231" s="3">
        <f t="shared" ref="O231:P236" si="47">$N231/O$230*100</f>
        <v>38.059299191374663</v>
      </c>
      <c r="P231" s="3">
        <f t="shared" si="47"/>
        <v>41.407624633431084</v>
      </c>
    </row>
    <row r="232" spans="1:16" ht="15" customHeight="1">
      <c r="B232" s="43" t="s">
        <v>234</v>
      </c>
      <c r="C232" s="7"/>
      <c r="D232" s="7"/>
      <c r="E232" s="7"/>
      <c r="H232" s="20">
        <v>608</v>
      </c>
      <c r="I232" s="4">
        <f t="shared" si="45"/>
        <v>15.188608543592306</v>
      </c>
      <c r="J232" s="4">
        <f t="shared" si="45"/>
        <v>16.763165150261923</v>
      </c>
      <c r="K232" s="20">
        <v>322</v>
      </c>
      <c r="L232" s="4">
        <f t="shared" si="46"/>
        <v>14.997671169073126</v>
      </c>
      <c r="M232" s="4">
        <f t="shared" si="46"/>
        <v>16.762103071317021</v>
      </c>
      <c r="N232" s="20">
        <v>286</v>
      </c>
      <c r="O232" s="4">
        <f t="shared" si="47"/>
        <v>15.417789757412399</v>
      </c>
      <c r="P232" s="4">
        <f t="shared" si="47"/>
        <v>16.7741935483871</v>
      </c>
    </row>
    <row r="233" spans="1:16" ht="15" customHeight="1">
      <c r="B233" s="43" t="s">
        <v>235</v>
      </c>
      <c r="C233" s="7"/>
      <c r="D233" s="7"/>
      <c r="E233" s="7"/>
      <c r="H233" s="20">
        <v>461</v>
      </c>
      <c r="I233" s="4">
        <f t="shared" si="45"/>
        <v>11.516362727954034</v>
      </c>
      <c r="J233" s="4">
        <f t="shared" si="45"/>
        <v>12.710228839261099</v>
      </c>
      <c r="K233" s="20">
        <v>253</v>
      </c>
      <c r="L233" s="4">
        <f t="shared" si="46"/>
        <v>11.783884489986027</v>
      </c>
      <c r="M233" s="4">
        <f t="shared" si="46"/>
        <v>13.17022384174909</v>
      </c>
      <c r="N233" s="20">
        <v>208</v>
      </c>
      <c r="O233" s="4">
        <f t="shared" si="47"/>
        <v>11.212938005390836</v>
      </c>
      <c r="P233" s="4">
        <f t="shared" si="47"/>
        <v>12.19941348973607</v>
      </c>
    </row>
    <row r="234" spans="1:16" ht="15" customHeight="1">
      <c r="B234" s="43" t="s">
        <v>236</v>
      </c>
      <c r="C234" s="7"/>
      <c r="D234" s="7"/>
      <c r="E234" s="7"/>
      <c r="H234" s="20">
        <v>863</v>
      </c>
      <c r="I234" s="4">
        <f t="shared" si="45"/>
        <v>21.558830876842368</v>
      </c>
      <c r="J234" s="4">
        <f t="shared" si="45"/>
        <v>23.793768955059278</v>
      </c>
      <c r="K234" s="20">
        <v>514</v>
      </c>
      <c r="L234" s="4">
        <f t="shared" si="46"/>
        <v>23.940381928272007</v>
      </c>
      <c r="M234" s="4">
        <f t="shared" si="46"/>
        <v>26.756897449245187</v>
      </c>
      <c r="N234" s="20">
        <v>349</v>
      </c>
      <c r="O234" s="4">
        <f t="shared" si="47"/>
        <v>18.81401617250674</v>
      </c>
      <c r="P234" s="4">
        <f t="shared" si="47"/>
        <v>20.469208211143695</v>
      </c>
    </row>
    <row r="235" spans="1:16" ht="15" customHeight="1">
      <c r="B235" s="43" t="s">
        <v>237</v>
      </c>
      <c r="C235" s="7"/>
      <c r="D235" s="7"/>
      <c r="E235" s="7"/>
      <c r="H235" s="20">
        <v>341</v>
      </c>
      <c r="I235" s="4">
        <f t="shared" si="45"/>
        <v>8.518611041718712</v>
      </c>
      <c r="J235" s="4">
        <f t="shared" si="45"/>
        <v>9.4017094017094021</v>
      </c>
      <c r="K235" s="20">
        <v>208</v>
      </c>
      <c r="L235" s="4">
        <f t="shared" si="46"/>
        <v>9.6879366557987883</v>
      </c>
      <c r="M235" s="4">
        <f t="shared" si="46"/>
        <v>10.827693909422177</v>
      </c>
      <c r="N235" s="20">
        <v>133</v>
      </c>
      <c r="O235" s="4">
        <f t="shared" si="47"/>
        <v>7.1698113207547172</v>
      </c>
      <c r="P235" s="4">
        <f t="shared" si="47"/>
        <v>7.8005865102639298</v>
      </c>
    </row>
    <row r="236" spans="1:16" ht="15" customHeight="1">
      <c r="B236" s="43" t="s">
        <v>456</v>
      </c>
      <c r="C236" s="7"/>
      <c r="D236" s="7"/>
      <c r="E236" s="7"/>
      <c r="H236" s="20">
        <v>46</v>
      </c>
      <c r="I236" s="4">
        <f t="shared" si="45"/>
        <v>1.1491381463902073</v>
      </c>
      <c r="J236" s="4">
        <f t="shared" si="45"/>
        <v>1.2682657843948166</v>
      </c>
      <c r="K236" s="20">
        <v>23</v>
      </c>
      <c r="L236" s="4">
        <f t="shared" si="46"/>
        <v>1.0712622263623661</v>
      </c>
      <c r="M236" s="4">
        <f t="shared" si="46"/>
        <v>1.1972930765226444</v>
      </c>
      <c r="N236" s="20">
        <v>23</v>
      </c>
      <c r="O236" s="4">
        <f t="shared" si="47"/>
        <v>1.2398921832884098</v>
      </c>
      <c r="P236" s="4">
        <f t="shared" si="47"/>
        <v>1.3489736070381233</v>
      </c>
    </row>
    <row r="237" spans="1:16" ht="15" customHeight="1">
      <c r="B237" s="44" t="s">
        <v>0</v>
      </c>
      <c r="C237" s="45"/>
      <c r="D237" s="45"/>
      <c r="E237" s="45"/>
      <c r="F237" s="45"/>
      <c r="G237" s="45"/>
      <c r="H237" s="21">
        <v>376</v>
      </c>
      <c r="I237" s="5">
        <f>$H237/I$230*100</f>
        <v>9.3929552835373471</v>
      </c>
      <c r="J237" s="47" t="s">
        <v>830</v>
      </c>
      <c r="K237" s="21">
        <v>226</v>
      </c>
      <c r="L237" s="30">
        <f>$K237/L$230*100</f>
        <v>10.526315789473683</v>
      </c>
      <c r="M237" s="47" t="s">
        <v>830</v>
      </c>
      <c r="N237" s="21">
        <v>150</v>
      </c>
      <c r="O237" s="30">
        <f>$N237/O$230*100</f>
        <v>8.0862533692722369</v>
      </c>
      <c r="P237" s="47" t="s">
        <v>830</v>
      </c>
    </row>
    <row r="238" spans="1:16" ht="15" customHeight="1">
      <c r="B238" s="48" t="s">
        <v>1</v>
      </c>
      <c r="C238" s="32"/>
      <c r="D238" s="32"/>
      <c r="E238" s="32"/>
      <c r="F238" s="32"/>
      <c r="G238" s="32"/>
      <c r="H238" s="49">
        <f>SUM(H231:H237)</f>
        <v>4003</v>
      </c>
      <c r="I238" s="6">
        <f>IF(SUM(I231:I237)&gt;100,"－",SUM(I231:I237))</f>
        <v>99.999999999999986</v>
      </c>
      <c r="J238" s="6">
        <f>IF(SUM(J231:J237)&gt;100,"－",SUM(J231:J237))</f>
        <v>100</v>
      </c>
      <c r="K238" s="49">
        <f t="shared" ref="K238:N238" si="48">SUM(K231:K237)</f>
        <v>2147</v>
      </c>
      <c r="L238" s="6">
        <f>IF(SUM(L231:L237)&gt;100,"－",SUM(L231:L237))</f>
        <v>100.00000000000001</v>
      </c>
      <c r="M238" s="6">
        <f>IF(SUM(M231:M237)&gt;100,"－",SUM(M231:M237))</f>
        <v>100</v>
      </c>
      <c r="N238" s="49">
        <f t="shared" si="48"/>
        <v>1855</v>
      </c>
      <c r="O238" s="6">
        <f t="shared" ref="O238:P238" si="49">IF(SUM(O231:O237)&gt;100,"－",SUM(O231:O237))</f>
        <v>100</v>
      </c>
      <c r="P238" s="6">
        <f t="shared" si="49"/>
        <v>100</v>
      </c>
    </row>
    <row r="239" spans="1:16" ht="14.25" customHeight="1">
      <c r="B239" s="24"/>
      <c r="H239" s="1"/>
      <c r="I239" s="1"/>
      <c r="J239" s="1"/>
      <c r="K239" s="1"/>
    </row>
    <row r="240" spans="1:16" ht="13.5" customHeight="1">
      <c r="A240" s="54" t="s">
        <v>351</v>
      </c>
      <c r="B240" s="24"/>
      <c r="H240" s="1"/>
      <c r="I240" s="1"/>
      <c r="J240" s="1"/>
      <c r="K240" s="1"/>
    </row>
    <row r="241" spans="1:16" ht="15" customHeight="1">
      <c r="A241" s="1" t="s">
        <v>238</v>
      </c>
      <c r="B241" s="24"/>
      <c r="H241" s="1"/>
      <c r="I241" s="1"/>
      <c r="J241" s="1"/>
      <c r="K241" s="1"/>
    </row>
    <row r="242" spans="1:16" ht="12" customHeight="1">
      <c r="B242" s="41"/>
      <c r="C242" s="42"/>
      <c r="D242" s="42"/>
      <c r="E242" s="42"/>
      <c r="F242" s="42"/>
      <c r="G242" s="42"/>
      <c r="H242" s="31"/>
      <c r="I242" s="103" t="s">
        <v>5</v>
      </c>
      <c r="J242" s="33"/>
      <c r="K242" s="31"/>
      <c r="L242" s="103" t="s">
        <v>62</v>
      </c>
      <c r="M242" s="33"/>
      <c r="N242" s="31"/>
      <c r="O242" s="103" t="s">
        <v>831</v>
      </c>
      <c r="P242" s="33"/>
    </row>
    <row r="243" spans="1:16" ht="22.5" customHeight="1">
      <c r="B243" s="43"/>
      <c r="C243" s="7"/>
      <c r="D243" s="7"/>
      <c r="E243" s="7"/>
      <c r="H243" s="38" t="s">
        <v>2</v>
      </c>
      <c r="I243" s="38" t="s">
        <v>3</v>
      </c>
      <c r="J243" s="38" t="s">
        <v>505</v>
      </c>
      <c r="K243" s="38" t="s">
        <v>2</v>
      </c>
      <c r="L243" s="38" t="s">
        <v>3</v>
      </c>
      <c r="M243" s="38" t="s">
        <v>505</v>
      </c>
      <c r="N243" s="38" t="s">
        <v>2</v>
      </c>
      <c r="O243" s="38" t="s">
        <v>3</v>
      </c>
      <c r="P243" s="38" t="s">
        <v>505</v>
      </c>
    </row>
    <row r="244" spans="1:16" ht="12" customHeight="1">
      <c r="B244" s="44"/>
      <c r="C244" s="45"/>
      <c r="D244" s="45"/>
      <c r="E244" s="45"/>
      <c r="F244" s="45"/>
      <c r="G244" s="45"/>
      <c r="H244" s="46"/>
      <c r="I244" s="2">
        <f>Ⅰ・Ⅱ!$E$74</f>
        <v>4003</v>
      </c>
      <c r="J244" s="2">
        <f>I244-H253-H252</f>
        <v>3450</v>
      </c>
      <c r="K244" s="46"/>
      <c r="L244" s="2">
        <f>Ⅰ・Ⅱ!$H$74</f>
        <v>2147</v>
      </c>
      <c r="M244" s="2">
        <f>L244-K253-K252</f>
        <v>1848</v>
      </c>
      <c r="N244" s="46"/>
      <c r="O244" s="2">
        <f>Ⅰ・Ⅱ!$K$74</f>
        <v>1855</v>
      </c>
      <c r="P244" s="2">
        <f>O244-N253-N252</f>
        <v>1601</v>
      </c>
    </row>
    <row r="245" spans="1:16" ht="15" customHeight="1">
      <c r="B245" s="43" t="s">
        <v>739</v>
      </c>
      <c r="C245" s="7"/>
      <c r="D245" s="7"/>
      <c r="E245" s="7"/>
      <c r="H245" s="19">
        <v>68</v>
      </c>
      <c r="I245" s="3">
        <f t="shared" ref="I245:J252" si="50">$H245/I$244*100</f>
        <v>1.6987259555333498</v>
      </c>
      <c r="J245" s="3">
        <f t="shared" si="50"/>
        <v>1.9710144927536231</v>
      </c>
      <c r="K245" s="19">
        <v>37</v>
      </c>
      <c r="L245" s="3">
        <f t="shared" ref="L245:M252" si="51">$K245/L$244*100</f>
        <v>1.7233348858872848</v>
      </c>
      <c r="M245" s="3">
        <f t="shared" si="51"/>
        <v>2.002164502164502</v>
      </c>
      <c r="N245" s="19">
        <v>31</v>
      </c>
      <c r="O245" s="3">
        <f t="shared" ref="O245:P252" si="52">$N245/O$244*100</f>
        <v>1.6711590296495957</v>
      </c>
      <c r="P245" s="3">
        <f t="shared" si="52"/>
        <v>1.9362898188632107</v>
      </c>
    </row>
    <row r="246" spans="1:16" ht="15" customHeight="1">
      <c r="B246" s="43" t="s">
        <v>328</v>
      </c>
      <c r="C246" s="7"/>
      <c r="D246" s="7"/>
      <c r="E246" s="7"/>
      <c r="H246" s="20">
        <v>774</v>
      </c>
      <c r="I246" s="4">
        <f t="shared" si="50"/>
        <v>19.335498376217835</v>
      </c>
      <c r="J246" s="4">
        <f t="shared" si="50"/>
        <v>22.434782608695652</v>
      </c>
      <c r="K246" s="20">
        <v>432</v>
      </c>
      <c r="L246" s="4">
        <f t="shared" si="51"/>
        <v>20.121099208197485</v>
      </c>
      <c r="M246" s="4">
        <f t="shared" si="51"/>
        <v>23.376623376623375</v>
      </c>
      <c r="N246" s="20">
        <v>342</v>
      </c>
      <c r="O246" s="4">
        <f t="shared" si="52"/>
        <v>18.436657681940702</v>
      </c>
      <c r="P246" s="4">
        <f t="shared" si="52"/>
        <v>21.361648969394128</v>
      </c>
    </row>
    <row r="247" spans="1:16" ht="15" customHeight="1">
      <c r="B247" s="43" t="s">
        <v>329</v>
      </c>
      <c r="C247" s="7"/>
      <c r="D247" s="7"/>
      <c r="E247" s="7"/>
      <c r="H247" s="20">
        <v>1103</v>
      </c>
      <c r="I247" s="4">
        <f t="shared" si="50"/>
        <v>27.554334249313015</v>
      </c>
      <c r="J247" s="4">
        <f t="shared" si="50"/>
        <v>31.971014492753625</v>
      </c>
      <c r="K247" s="20">
        <v>592</v>
      </c>
      <c r="L247" s="4">
        <f t="shared" si="51"/>
        <v>27.573358174196557</v>
      </c>
      <c r="M247" s="4">
        <f t="shared" si="51"/>
        <v>32.034632034632033</v>
      </c>
      <c r="N247" s="20">
        <v>511</v>
      </c>
      <c r="O247" s="4">
        <f t="shared" si="52"/>
        <v>27.547169811320753</v>
      </c>
      <c r="P247" s="4">
        <f t="shared" si="52"/>
        <v>31.917551530293565</v>
      </c>
    </row>
    <row r="248" spans="1:16" ht="15" customHeight="1">
      <c r="B248" s="43" t="s">
        <v>330</v>
      </c>
      <c r="C248" s="7"/>
      <c r="D248" s="7"/>
      <c r="E248" s="7"/>
      <c r="H248" s="20">
        <v>747</v>
      </c>
      <c r="I248" s="4">
        <f t="shared" si="50"/>
        <v>18.661004246814887</v>
      </c>
      <c r="J248" s="4">
        <f t="shared" si="50"/>
        <v>21.65217391304348</v>
      </c>
      <c r="K248" s="20">
        <v>368</v>
      </c>
      <c r="L248" s="4">
        <f t="shared" si="51"/>
        <v>17.140195621797858</v>
      </c>
      <c r="M248" s="4">
        <f t="shared" si="51"/>
        <v>19.913419913419915</v>
      </c>
      <c r="N248" s="20">
        <v>379</v>
      </c>
      <c r="O248" s="4">
        <f t="shared" si="52"/>
        <v>20.431266846361183</v>
      </c>
      <c r="P248" s="4">
        <f t="shared" si="52"/>
        <v>23.672704559650217</v>
      </c>
    </row>
    <row r="249" spans="1:16" ht="15" customHeight="1">
      <c r="B249" s="43" t="s">
        <v>331</v>
      </c>
      <c r="C249" s="7"/>
      <c r="D249" s="7"/>
      <c r="E249" s="7"/>
      <c r="H249" s="20">
        <v>405</v>
      </c>
      <c r="I249" s="4">
        <f t="shared" si="50"/>
        <v>10.117411941044217</v>
      </c>
      <c r="J249" s="4">
        <f t="shared" si="50"/>
        <v>11.739130434782609</v>
      </c>
      <c r="K249" s="20">
        <v>205</v>
      </c>
      <c r="L249" s="4">
        <f t="shared" si="51"/>
        <v>9.548206800186307</v>
      </c>
      <c r="M249" s="4">
        <f t="shared" si="51"/>
        <v>11.093073593073594</v>
      </c>
      <c r="N249" s="20">
        <v>200</v>
      </c>
      <c r="O249" s="4">
        <f t="shared" si="52"/>
        <v>10.781671159029651</v>
      </c>
      <c r="P249" s="4">
        <f t="shared" si="52"/>
        <v>12.492192379762649</v>
      </c>
    </row>
    <row r="250" spans="1:16" ht="15" customHeight="1">
      <c r="B250" s="43" t="s">
        <v>332</v>
      </c>
      <c r="C250" s="7"/>
      <c r="D250" s="7"/>
      <c r="E250" s="7"/>
      <c r="H250" s="20">
        <v>198</v>
      </c>
      <c r="I250" s="4">
        <f t="shared" si="50"/>
        <v>4.9462902822882837</v>
      </c>
      <c r="J250" s="4">
        <f t="shared" si="50"/>
        <v>5.7391304347826084</v>
      </c>
      <c r="K250" s="20">
        <v>118</v>
      </c>
      <c r="L250" s="4">
        <f t="shared" si="51"/>
        <v>5.4960409874243128</v>
      </c>
      <c r="M250" s="4">
        <f t="shared" si="51"/>
        <v>6.3852813852813854</v>
      </c>
      <c r="N250" s="20">
        <v>80</v>
      </c>
      <c r="O250" s="4">
        <f t="shared" si="52"/>
        <v>4.3126684636118604</v>
      </c>
      <c r="P250" s="4">
        <f t="shared" si="52"/>
        <v>4.9968769519050591</v>
      </c>
    </row>
    <row r="251" spans="1:16" ht="15" customHeight="1">
      <c r="B251" s="43" t="s">
        <v>338</v>
      </c>
      <c r="C251" s="7"/>
      <c r="D251" s="7"/>
      <c r="E251" s="7"/>
      <c r="H251" s="20">
        <v>155</v>
      </c>
      <c r="I251" s="4">
        <f t="shared" si="50"/>
        <v>3.8720959280539597</v>
      </c>
      <c r="J251" s="4">
        <f t="shared" si="50"/>
        <v>4.4927536231884062</v>
      </c>
      <c r="K251" s="20">
        <v>96</v>
      </c>
      <c r="L251" s="4">
        <f t="shared" si="51"/>
        <v>4.4713553795994416</v>
      </c>
      <c r="M251" s="4">
        <f t="shared" si="51"/>
        <v>5.1948051948051948</v>
      </c>
      <c r="N251" s="20">
        <v>58</v>
      </c>
      <c r="O251" s="4">
        <f t="shared" si="52"/>
        <v>3.1266846361185987</v>
      </c>
      <c r="P251" s="4">
        <f t="shared" si="52"/>
        <v>3.6227357901311681</v>
      </c>
    </row>
    <row r="252" spans="1:16" ht="15" customHeight="1">
      <c r="B252" s="43" t="s">
        <v>832</v>
      </c>
      <c r="C252" s="7"/>
      <c r="D252" s="7"/>
      <c r="E252" s="7"/>
      <c r="H252" s="20">
        <v>166</v>
      </c>
      <c r="I252" s="4">
        <f t="shared" si="50"/>
        <v>4.146889832625531</v>
      </c>
      <c r="J252" s="17" t="s">
        <v>830</v>
      </c>
      <c r="K252" s="20">
        <v>80</v>
      </c>
      <c r="L252" s="4">
        <f t="shared" si="51"/>
        <v>3.7261294829995344</v>
      </c>
      <c r="M252" s="17" t="s">
        <v>830</v>
      </c>
      <c r="N252" s="20">
        <v>86</v>
      </c>
      <c r="O252" s="4">
        <f t="shared" si="52"/>
        <v>4.6361185983827493</v>
      </c>
      <c r="P252" s="17" t="s">
        <v>830</v>
      </c>
    </row>
    <row r="253" spans="1:16" ht="15" customHeight="1">
      <c r="B253" s="44" t="s">
        <v>0</v>
      </c>
      <c r="C253" s="45"/>
      <c r="D253" s="45"/>
      <c r="E253" s="45"/>
      <c r="F253" s="45"/>
      <c r="G253" s="45"/>
      <c r="H253" s="21">
        <v>387</v>
      </c>
      <c r="I253" s="5">
        <f>$H253/I$244*100</f>
        <v>9.6677491881089175</v>
      </c>
      <c r="J253" s="47" t="s">
        <v>830</v>
      </c>
      <c r="K253" s="21">
        <v>219</v>
      </c>
      <c r="L253" s="30">
        <f>$K253/L$244*100</f>
        <v>10.200279459711226</v>
      </c>
      <c r="M253" s="47" t="s">
        <v>830</v>
      </c>
      <c r="N253" s="21">
        <v>168</v>
      </c>
      <c r="O253" s="30">
        <f>$N253/O$244*100</f>
        <v>9.0566037735849054</v>
      </c>
      <c r="P253" s="47" t="s">
        <v>830</v>
      </c>
    </row>
    <row r="254" spans="1:16" ht="15" customHeight="1">
      <c r="B254" s="48" t="s">
        <v>1</v>
      </c>
      <c r="C254" s="32"/>
      <c r="D254" s="32"/>
      <c r="E254" s="32"/>
      <c r="F254" s="32"/>
      <c r="G254" s="32"/>
      <c r="H254" s="49">
        <f>SUM(H245:H253)</f>
        <v>4003</v>
      </c>
      <c r="I254" s="6">
        <f>IF(SUM(I245:I253)&gt;100,"－",SUM(I245:I253))</f>
        <v>100.00000000000001</v>
      </c>
      <c r="J254" s="6">
        <f>IF(SUM(J245:J253)&gt;100,"－",SUM(J245:J253))</f>
        <v>100</v>
      </c>
      <c r="K254" s="49">
        <f t="shared" ref="K254:N254" si="53">SUM(K245:K253)</f>
        <v>2147</v>
      </c>
      <c r="L254" s="6">
        <f>IF(SUM(L245:L253)&gt;100,"－",SUM(L245:L253))</f>
        <v>100</v>
      </c>
      <c r="M254" s="6">
        <f>IF(SUM(M245:M253)&gt;100,"－",SUM(M245:M253))</f>
        <v>100.00000000000001</v>
      </c>
      <c r="N254" s="49">
        <f t="shared" si="53"/>
        <v>1855</v>
      </c>
      <c r="O254" s="6">
        <f t="shared" ref="O254:P254" si="54">IF(SUM(O245:O253)&gt;100,"－",SUM(O245:O253))</f>
        <v>100</v>
      </c>
      <c r="P254" s="6">
        <f t="shared" si="54"/>
        <v>100.00000000000001</v>
      </c>
    </row>
    <row r="255" spans="1:16" ht="15" customHeight="1">
      <c r="B255" s="48" t="s">
        <v>347</v>
      </c>
      <c r="C255" s="32"/>
      <c r="D255" s="32"/>
      <c r="E255" s="32"/>
      <c r="F255" s="32"/>
      <c r="G255" s="32"/>
      <c r="H255" s="50">
        <v>20.671014492753624</v>
      </c>
      <c r="I255" s="35"/>
      <c r="J255" s="35"/>
      <c r="K255" s="50">
        <v>20.99404761904762</v>
      </c>
      <c r="L255" s="35"/>
      <c r="M255" s="35"/>
      <c r="N255" s="50">
        <v>20.262960649594003</v>
      </c>
      <c r="O255" s="35"/>
      <c r="P255" s="35"/>
    </row>
    <row r="256" spans="1:16" ht="15" customHeight="1">
      <c r="B256" s="48" t="s">
        <v>348</v>
      </c>
      <c r="C256" s="32"/>
      <c r="D256" s="32"/>
      <c r="E256" s="32"/>
      <c r="F256" s="32"/>
      <c r="G256" s="32"/>
      <c r="H256" s="50">
        <v>178</v>
      </c>
      <c r="I256" s="35"/>
      <c r="J256" s="35"/>
      <c r="K256" s="50">
        <v>178</v>
      </c>
      <c r="L256" s="35"/>
      <c r="M256" s="35"/>
      <c r="N256" s="50">
        <v>101</v>
      </c>
      <c r="O256" s="35"/>
      <c r="P256" s="35"/>
    </row>
    <row r="257" spans="1:16" ht="15" customHeight="1">
      <c r="B257" s="91"/>
      <c r="C257" s="56"/>
      <c r="D257" s="56"/>
      <c r="E257" s="56"/>
      <c r="F257" s="56"/>
      <c r="G257" s="56"/>
      <c r="H257" s="57"/>
      <c r="I257" s="8"/>
      <c r="J257" s="8"/>
      <c r="K257" s="57"/>
      <c r="L257" s="8"/>
      <c r="M257" s="8"/>
      <c r="N257" s="57"/>
      <c r="O257" s="8"/>
      <c r="P257" s="8"/>
    </row>
    <row r="258" spans="1:16" ht="15" customHeight="1">
      <c r="A258" s="1" t="s">
        <v>238</v>
      </c>
      <c r="B258" s="24"/>
      <c r="H258" s="1"/>
      <c r="I258" s="1"/>
      <c r="J258" s="1"/>
      <c r="K258" s="1"/>
      <c r="P258" s="40" t="s">
        <v>469</v>
      </c>
    </row>
    <row r="259" spans="1:16" ht="12" customHeight="1">
      <c r="B259" s="41"/>
      <c r="C259" s="42"/>
      <c r="D259" s="42"/>
      <c r="E259" s="42"/>
      <c r="F259" s="42"/>
      <c r="G259" s="42"/>
      <c r="H259" s="31"/>
      <c r="I259" s="103" t="s">
        <v>5</v>
      </c>
      <c r="J259" s="33"/>
      <c r="K259" s="31"/>
      <c r="L259" s="103" t="s">
        <v>62</v>
      </c>
      <c r="M259" s="33"/>
      <c r="N259" s="31"/>
      <c r="O259" s="103" t="s">
        <v>831</v>
      </c>
      <c r="P259" s="33"/>
    </row>
    <row r="260" spans="1:16" ht="22.5" customHeight="1">
      <c r="B260" s="43"/>
      <c r="C260" s="7"/>
      <c r="D260" s="7"/>
      <c r="E260" s="7"/>
      <c r="H260" s="38" t="s">
        <v>2</v>
      </c>
      <c r="I260" s="38" t="s">
        <v>3</v>
      </c>
      <c r="J260" s="38" t="s">
        <v>505</v>
      </c>
      <c r="K260" s="38" t="s">
        <v>2</v>
      </c>
      <c r="L260" s="38" t="s">
        <v>3</v>
      </c>
      <c r="M260" s="38" t="s">
        <v>505</v>
      </c>
      <c r="N260" s="38" t="s">
        <v>2</v>
      </c>
      <c r="O260" s="38" t="s">
        <v>3</v>
      </c>
      <c r="P260" s="38" t="s">
        <v>505</v>
      </c>
    </row>
    <row r="261" spans="1:16" ht="12" customHeight="1">
      <c r="B261" s="44"/>
      <c r="C261" s="45"/>
      <c r="D261" s="45"/>
      <c r="E261" s="45"/>
      <c r="F261" s="45"/>
      <c r="G261" s="45"/>
      <c r="H261" s="46"/>
      <c r="I261" s="2">
        <f>Ⅰ・Ⅱ!$E$74</f>
        <v>4003</v>
      </c>
      <c r="J261" s="2">
        <f>I261-H269</f>
        <v>3394</v>
      </c>
      <c r="K261" s="46"/>
      <c r="L261" s="2">
        <f>Ⅰ・Ⅱ!$H$74</f>
        <v>2147</v>
      </c>
      <c r="M261" s="2">
        <f>L261-K269</f>
        <v>1841</v>
      </c>
      <c r="N261" s="46"/>
      <c r="O261" s="2">
        <f>Ⅰ・Ⅱ!$K$74</f>
        <v>1855</v>
      </c>
      <c r="P261" s="2">
        <f>O261-N269</f>
        <v>1552</v>
      </c>
    </row>
    <row r="262" spans="1:16" ht="15" customHeight="1">
      <c r="B262" s="43" t="s">
        <v>739</v>
      </c>
      <c r="C262" s="7"/>
      <c r="D262" s="7"/>
      <c r="E262" s="7"/>
      <c r="H262" s="19">
        <v>68</v>
      </c>
      <c r="I262" s="3">
        <f t="shared" ref="I262:I269" si="55">H262/I$261*100</f>
        <v>1.6987259555333498</v>
      </c>
      <c r="J262" s="3">
        <f t="shared" ref="J262:J268" si="56">H262/J$261*100</f>
        <v>2.0035356511490869</v>
      </c>
      <c r="K262" s="19">
        <v>37</v>
      </c>
      <c r="L262" s="3">
        <f t="shared" ref="L262:L269" si="57">K262/L$261*100</f>
        <v>1.7233348858872848</v>
      </c>
      <c r="M262" s="3">
        <f t="shared" ref="M262:M268" si="58">K262/M$261*100</f>
        <v>2.0097772949483979</v>
      </c>
      <c r="N262" s="19">
        <v>31</v>
      </c>
      <c r="O262" s="3">
        <f t="shared" ref="O262:O269" si="59">N262/O$261*100</f>
        <v>1.6711590296495957</v>
      </c>
      <c r="P262" s="3">
        <f t="shared" ref="P262:P268" si="60">N262/P$261*100</f>
        <v>1.9974226804123709</v>
      </c>
    </row>
    <row r="263" spans="1:16" ht="15" customHeight="1">
      <c r="B263" s="43" t="s">
        <v>328</v>
      </c>
      <c r="C263" s="7"/>
      <c r="D263" s="7"/>
      <c r="E263" s="7"/>
      <c r="H263" s="20">
        <v>161</v>
      </c>
      <c r="I263" s="4">
        <f t="shared" si="55"/>
        <v>4.0219835123657264</v>
      </c>
      <c r="J263" s="4">
        <f t="shared" si="56"/>
        <v>4.7436652916912196</v>
      </c>
      <c r="K263" s="20">
        <v>44</v>
      </c>
      <c r="L263" s="4">
        <f t="shared" si="57"/>
        <v>2.0493712156497437</v>
      </c>
      <c r="M263" s="4">
        <f t="shared" si="58"/>
        <v>2.3900054318305268</v>
      </c>
      <c r="N263" s="20">
        <v>117</v>
      </c>
      <c r="O263" s="4">
        <f t="shared" si="59"/>
        <v>6.3072776280323453</v>
      </c>
      <c r="P263" s="4">
        <f t="shared" si="60"/>
        <v>7.5386597938144329</v>
      </c>
    </row>
    <row r="264" spans="1:16" ht="15" customHeight="1">
      <c r="B264" s="43" t="s">
        <v>329</v>
      </c>
      <c r="C264" s="7"/>
      <c r="D264" s="7"/>
      <c r="E264" s="7"/>
      <c r="H264" s="20">
        <v>272</v>
      </c>
      <c r="I264" s="4">
        <f t="shared" si="55"/>
        <v>6.7949038221333993</v>
      </c>
      <c r="J264" s="4">
        <f t="shared" si="56"/>
        <v>8.0141426045963478</v>
      </c>
      <c r="K264" s="20">
        <v>63</v>
      </c>
      <c r="L264" s="4">
        <f t="shared" si="57"/>
        <v>2.9343269678621331</v>
      </c>
      <c r="M264" s="4">
        <f t="shared" si="58"/>
        <v>3.4220532319391634</v>
      </c>
      <c r="N264" s="20">
        <v>209</v>
      </c>
      <c r="O264" s="4">
        <f t="shared" si="59"/>
        <v>11.266846361185983</v>
      </c>
      <c r="P264" s="4">
        <f t="shared" si="60"/>
        <v>13.466494845360824</v>
      </c>
    </row>
    <row r="265" spans="1:16" ht="15" customHeight="1">
      <c r="B265" s="43" t="s">
        <v>330</v>
      </c>
      <c r="C265" s="7"/>
      <c r="D265" s="7"/>
      <c r="E265" s="7"/>
      <c r="H265" s="20">
        <v>385</v>
      </c>
      <c r="I265" s="4">
        <f t="shared" si="55"/>
        <v>9.617786660004997</v>
      </c>
      <c r="J265" s="4">
        <f t="shared" si="56"/>
        <v>11.343547436652916</v>
      </c>
      <c r="K265" s="20">
        <v>115</v>
      </c>
      <c r="L265" s="4">
        <f t="shared" si="57"/>
        <v>5.3563111318118306</v>
      </c>
      <c r="M265" s="4">
        <f t="shared" si="58"/>
        <v>6.2466051059206951</v>
      </c>
      <c r="N265" s="20">
        <v>270</v>
      </c>
      <c r="O265" s="4">
        <f t="shared" si="59"/>
        <v>14.555256064690028</v>
      </c>
      <c r="P265" s="4">
        <f t="shared" si="60"/>
        <v>17.396907216494846</v>
      </c>
    </row>
    <row r="266" spans="1:16" ht="15" customHeight="1">
      <c r="B266" s="43" t="s">
        <v>331</v>
      </c>
      <c r="C266" s="7"/>
      <c r="D266" s="7"/>
      <c r="E266" s="7"/>
      <c r="H266" s="20">
        <v>628</v>
      </c>
      <c r="I266" s="4">
        <f t="shared" si="55"/>
        <v>15.688233824631526</v>
      </c>
      <c r="J266" s="4">
        <f t="shared" si="56"/>
        <v>18.503241013553328</v>
      </c>
      <c r="K266" s="20">
        <v>297</v>
      </c>
      <c r="L266" s="4">
        <f t="shared" si="57"/>
        <v>13.833255705635771</v>
      </c>
      <c r="M266" s="4">
        <f t="shared" si="58"/>
        <v>16.132536664856055</v>
      </c>
      <c r="N266" s="20">
        <v>331</v>
      </c>
      <c r="O266" s="4">
        <f t="shared" si="59"/>
        <v>17.843665768194068</v>
      </c>
      <c r="P266" s="4">
        <f t="shared" si="60"/>
        <v>21.327319587628864</v>
      </c>
    </row>
    <row r="267" spans="1:16" ht="15" customHeight="1">
      <c r="B267" s="43" t="s">
        <v>332</v>
      </c>
      <c r="C267" s="7"/>
      <c r="D267" s="7"/>
      <c r="E267" s="7"/>
      <c r="H267" s="20">
        <v>1129</v>
      </c>
      <c r="I267" s="4">
        <f t="shared" si="55"/>
        <v>28.203847114664004</v>
      </c>
      <c r="J267" s="4">
        <f t="shared" si="56"/>
        <v>33.264584560989988</v>
      </c>
      <c r="K267" s="20">
        <v>725</v>
      </c>
      <c r="L267" s="4">
        <f t="shared" si="57"/>
        <v>33.768048439683277</v>
      </c>
      <c r="M267" s="4">
        <f t="shared" si="58"/>
        <v>39.380771319934816</v>
      </c>
      <c r="N267" s="20">
        <v>403</v>
      </c>
      <c r="O267" s="4">
        <f t="shared" si="59"/>
        <v>21.725067385444742</v>
      </c>
      <c r="P267" s="4">
        <f t="shared" si="60"/>
        <v>25.966494845360828</v>
      </c>
    </row>
    <row r="268" spans="1:16" ht="15" customHeight="1">
      <c r="B268" s="43" t="s">
        <v>338</v>
      </c>
      <c r="C268" s="7"/>
      <c r="D268" s="7"/>
      <c r="E268" s="7"/>
      <c r="H268" s="20">
        <v>751</v>
      </c>
      <c r="I268" s="4">
        <f t="shared" si="55"/>
        <v>18.760929303022735</v>
      </c>
      <c r="J268" s="4">
        <f t="shared" si="56"/>
        <v>22.127283441367119</v>
      </c>
      <c r="K268" s="20">
        <v>560</v>
      </c>
      <c r="L268" s="4">
        <f t="shared" si="57"/>
        <v>26.082906380996739</v>
      </c>
      <c r="M268" s="4">
        <f t="shared" si="58"/>
        <v>30.418250950570343</v>
      </c>
      <c r="N268" s="20">
        <v>191</v>
      </c>
      <c r="O268" s="4">
        <f t="shared" si="59"/>
        <v>10.296495956873315</v>
      </c>
      <c r="P268" s="4">
        <f t="shared" si="60"/>
        <v>12.306701030927837</v>
      </c>
    </row>
    <row r="269" spans="1:16" ht="15" customHeight="1">
      <c r="B269" s="44" t="s">
        <v>484</v>
      </c>
      <c r="C269" s="45"/>
      <c r="D269" s="45"/>
      <c r="E269" s="45"/>
      <c r="F269" s="45"/>
      <c r="G269" s="45"/>
      <c r="H269" s="21">
        <v>609</v>
      </c>
      <c r="I269" s="5">
        <f t="shared" si="55"/>
        <v>15.213589807644269</v>
      </c>
      <c r="J269" s="47" t="s">
        <v>830</v>
      </c>
      <c r="K269" s="21">
        <v>306</v>
      </c>
      <c r="L269" s="5">
        <f t="shared" si="57"/>
        <v>14.252445272473219</v>
      </c>
      <c r="M269" s="47" t="s">
        <v>830</v>
      </c>
      <c r="N269" s="21">
        <v>303</v>
      </c>
      <c r="O269" s="5">
        <f t="shared" si="59"/>
        <v>16.334231805929917</v>
      </c>
      <c r="P269" s="47" t="s">
        <v>830</v>
      </c>
    </row>
    <row r="270" spans="1:16" ht="15" customHeight="1">
      <c r="B270" s="48" t="s">
        <v>1</v>
      </c>
      <c r="C270" s="32"/>
      <c r="D270" s="32"/>
      <c r="E270" s="32"/>
      <c r="F270" s="32"/>
      <c r="G270" s="32"/>
      <c r="H270" s="49">
        <f>SUM(H262:H269)</f>
        <v>4003</v>
      </c>
      <c r="I270" s="6">
        <f>IF(SUM(I262:I269)&gt;100,"－",SUM(I262:I269))</f>
        <v>100</v>
      </c>
      <c r="J270" s="6">
        <f>IF(SUM(J262:J269)&gt;100,"－",SUM(J262:J269))</f>
        <v>100</v>
      </c>
      <c r="K270" s="49">
        <f>SUM(K262:K269)</f>
        <v>2147</v>
      </c>
      <c r="L270" s="6">
        <f>IF(SUM(L262:L269)&gt;100,"－",SUM(L262:L269))</f>
        <v>100.00000000000001</v>
      </c>
      <c r="M270" s="6">
        <f>IF(SUM(M262:M269)&gt;100,"－",SUM(M262:M269))</f>
        <v>99.999999999999986</v>
      </c>
      <c r="N270" s="49">
        <f>SUM(N262:N269)</f>
        <v>1855</v>
      </c>
      <c r="O270" s="6">
        <f>IF(SUM(O262:O269)&gt;100,"－",SUM(O262:O269))</f>
        <v>100</v>
      </c>
      <c r="P270" s="6">
        <f>IF(SUM(P262:P269)&gt;100,"－",SUM(P262:P269))</f>
        <v>100.00000000000001</v>
      </c>
    </row>
    <row r="271" spans="1:16" ht="15" customHeight="1">
      <c r="B271" s="48" t="s">
        <v>347</v>
      </c>
      <c r="C271" s="32"/>
      <c r="D271" s="32"/>
      <c r="E271" s="32"/>
      <c r="F271" s="32"/>
      <c r="G271" s="32"/>
      <c r="H271" s="50">
        <v>36.679792226148912</v>
      </c>
      <c r="I271" s="35"/>
      <c r="J271" s="35"/>
      <c r="K271" s="50">
        <v>40.775280202259545</v>
      </c>
      <c r="L271" s="35"/>
      <c r="M271" s="35"/>
      <c r="N271" s="50">
        <v>31.817122398962436</v>
      </c>
      <c r="O271" s="35"/>
      <c r="P271" s="35"/>
    </row>
    <row r="272" spans="1:16" ht="15" customHeight="1">
      <c r="B272" s="48" t="s">
        <v>348</v>
      </c>
      <c r="C272" s="32"/>
      <c r="D272" s="32"/>
      <c r="E272" s="32"/>
      <c r="F272" s="32"/>
      <c r="G272" s="32"/>
      <c r="H272" s="50">
        <v>55.555555555555557</v>
      </c>
      <c r="I272" s="35"/>
      <c r="J272" s="35"/>
      <c r="K272" s="50">
        <v>55.555555555555557</v>
      </c>
      <c r="L272" s="35"/>
      <c r="M272" s="35"/>
      <c r="N272" s="50">
        <v>51.249999999999993</v>
      </c>
      <c r="O272" s="35"/>
      <c r="P272" s="35"/>
    </row>
    <row r="273" spans="1:16" ht="15" customHeight="1">
      <c r="B273" s="91"/>
      <c r="C273" s="56"/>
      <c r="D273" s="56"/>
      <c r="E273" s="56"/>
      <c r="F273" s="56"/>
      <c r="G273" s="56"/>
      <c r="H273" s="57"/>
      <c r="I273" s="8"/>
      <c r="J273" s="8"/>
      <c r="K273" s="57"/>
      <c r="L273" s="8"/>
      <c r="M273" s="8"/>
      <c r="N273" s="57"/>
      <c r="O273" s="8"/>
      <c r="P273" s="8"/>
    </row>
    <row r="274" spans="1:16" ht="13.5" customHeight="1">
      <c r="A274" s="54" t="s">
        <v>817</v>
      </c>
      <c r="B274" s="24"/>
      <c r="H274" s="1"/>
      <c r="I274" s="1"/>
      <c r="J274" s="1"/>
      <c r="K274" s="1"/>
    </row>
    <row r="275" spans="1:16" ht="15" customHeight="1">
      <c r="A275" s="1" t="s">
        <v>775</v>
      </c>
      <c r="B275" s="24"/>
      <c r="H275" s="1"/>
      <c r="I275" s="1"/>
      <c r="J275" s="1"/>
      <c r="K275" s="1"/>
      <c r="P275" s="40"/>
    </row>
    <row r="276" spans="1:16" ht="12" customHeight="1">
      <c r="B276" s="41"/>
      <c r="C276" s="42"/>
      <c r="D276" s="42"/>
      <c r="E276" s="42"/>
      <c r="F276" s="42"/>
      <c r="G276" s="42"/>
      <c r="H276" s="31"/>
      <c r="I276" s="103" t="s">
        <v>5</v>
      </c>
      <c r="J276" s="33"/>
      <c r="K276" s="31"/>
      <c r="L276" s="103" t="s">
        <v>62</v>
      </c>
      <c r="M276" s="33"/>
      <c r="N276" s="31"/>
      <c r="O276" s="103" t="s">
        <v>831</v>
      </c>
      <c r="P276" s="33"/>
    </row>
    <row r="277" spans="1:16" ht="22.5" customHeight="1">
      <c r="B277" s="43"/>
      <c r="C277" s="7"/>
      <c r="D277" s="7"/>
      <c r="E277" s="7"/>
      <c r="H277" s="38" t="s">
        <v>2</v>
      </c>
      <c r="I277" s="38" t="s">
        <v>3</v>
      </c>
      <c r="J277" s="38" t="s">
        <v>505</v>
      </c>
      <c r="K277" s="38" t="s">
        <v>2</v>
      </c>
      <c r="L277" s="38" t="s">
        <v>3</v>
      </c>
      <c r="M277" s="38" t="s">
        <v>505</v>
      </c>
      <c r="N277" s="38" t="s">
        <v>2</v>
      </c>
      <c r="O277" s="38" t="s">
        <v>3</v>
      </c>
      <c r="P277" s="38" t="s">
        <v>505</v>
      </c>
    </row>
    <row r="278" spans="1:16" ht="12" customHeight="1">
      <c r="B278" s="44"/>
      <c r="C278" s="45"/>
      <c r="D278" s="45"/>
      <c r="E278" s="45"/>
      <c r="F278" s="45"/>
      <c r="G278" s="45"/>
      <c r="H278" s="46"/>
      <c r="I278" s="2">
        <f>H288</f>
        <v>3997</v>
      </c>
      <c r="J278" s="2">
        <f>I278-H287</f>
        <v>3398</v>
      </c>
      <c r="K278" s="46"/>
      <c r="L278" s="2">
        <f>K288</f>
        <v>2146</v>
      </c>
      <c r="M278" s="2">
        <f>L278-K287</f>
        <v>1835</v>
      </c>
      <c r="N278" s="46"/>
      <c r="O278" s="2">
        <f>N288</f>
        <v>1850</v>
      </c>
      <c r="P278" s="2">
        <f>O278-N287</f>
        <v>1562</v>
      </c>
    </row>
    <row r="279" spans="1:16" ht="15" customHeight="1">
      <c r="B279" s="43" t="s">
        <v>695</v>
      </c>
      <c r="C279" s="7"/>
      <c r="D279" s="7"/>
      <c r="E279" s="7"/>
      <c r="H279" s="19">
        <v>122</v>
      </c>
      <c r="I279" s="3">
        <f t="shared" ref="I279:I287" si="61">H279/I$278*100</f>
        <v>3.0522892169126843</v>
      </c>
      <c r="J279" s="3">
        <f t="shared" ref="J279:J286" si="62">H279/J$278*100</f>
        <v>3.5903472630959388</v>
      </c>
      <c r="K279" s="19">
        <v>61</v>
      </c>
      <c r="L279" s="3">
        <f t="shared" ref="L279:L287" si="63">K279/L$278*100</f>
        <v>2.8424976700838771</v>
      </c>
      <c r="M279" s="3">
        <f t="shared" ref="M279:M286" si="64">K279/M$278*100</f>
        <v>3.3242506811989099</v>
      </c>
      <c r="N279" s="19">
        <v>61</v>
      </c>
      <c r="O279" s="3">
        <f t="shared" ref="O279:O287" si="65">N279/O$278*100</f>
        <v>3.2972972972972978</v>
      </c>
      <c r="P279" s="3">
        <f t="shared" ref="P279:P286" si="66">N279/P$278*100</f>
        <v>3.9052496798975671</v>
      </c>
    </row>
    <row r="280" spans="1:16" ht="15" customHeight="1">
      <c r="B280" s="43" t="s">
        <v>696</v>
      </c>
      <c r="C280" s="7"/>
      <c r="D280" s="7"/>
      <c r="E280" s="7"/>
      <c r="H280" s="20">
        <v>90</v>
      </c>
      <c r="I280" s="4">
        <f t="shared" si="61"/>
        <v>2.2516887665749312</v>
      </c>
      <c r="J280" s="4">
        <f t="shared" si="62"/>
        <v>2.6486168334314302</v>
      </c>
      <c r="K280" s="20">
        <v>28</v>
      </c>
      <c r="L280" s="4">
        <f t="shared" si="63"/>
        <v>1.3047530288909599</v>
      </c>
      <c r="M280" s="4">
        <f t="shared" si="64"/>
        <v>1.5258855585831061</v>
      </c>
      <c r="N280" s="20">
        <v>62</v>
      </c>
      <c r="O280" s="4">
        <f t="shared" si="65"/>
        <v>3.3513513513513513</v>
      </c>
      <c r="P280" s="4">
        <f t="shared" si="66"/>
        <v>3.9692701664532648</v>
      </c>
    </row>
    <row r="281" spans="1:16" ht="15" customHeight="1">
      <c r="B281" s="43" t="s">
        <v>477</v>
      </c>
      <c r="C281" s="7"/>
      <c r="D281" s="7"/>
      <c r="E281" s="7"/>
      <c r="H281" s="20">
        <v>114</v>
      </c>
      <c r="I281" s="4">
        <f t="shared" si="61"/>
        <v>2.8521391043282462</v>
      </c>
      <c r="J281" s="4">
        <f t="shared" si="62"/>
        <v>3.3549146556798117</v>
      </c>
      <c r="K281" s="20">
        <v>30</v>
      </c>
      <c r="L281" s="4">
        <f t="shared" si="63"/>
        <v>1.3979496738117427</v>
      </c>
      <c r="M281" s="4">
        <f t="shared" si="64"/>
        <v>1.6348773841961852</v>
      </c>
      <c r="N281" s="20">
        <v>84</v>
      </c>
      <c r="O281" s="4">
        <f t="shared" si="65"/>
        <v>4.5405405405405403</v>
      </c>
      <c r="P281" s="4">
        <f t="shared" si="66"/>
        <v>5.3777208706786173</v>
      </c>
    </row>
    <row r="282" spans="1:16" ht="15" customHeight="1">
      <c r="B282" s="43" t="s">
        <v>478</v>
      </c>
      <c r="C282" s="7"/>
      <c r="D282" s="7"/>
      <c r="E282" s="7"/>
      <c r="H282" s="20">
        <v>147</v>
      </c>
      <c r="I282" s="4">
        <f t="shared" si="61"/>
        <v>3.6777583187390541</v>
      </c>
      <c r="J282" s="4">
        <f t="shared" si="62"/>
        <v>4.326074161271336</v>
      </c>
      <c r="K282" s="20">
        <v>37</v>
      </c>
      <c r="L282" s="4">
        <f t="shared" si="63"/>
        <v>1.7241379310344827</v>
      </c>
      <c r="M282" s="4">
        <f t="shared" si="64"/>
        <v>2.0163487738419619</v>
      </c>
      <c r="N282" s="20">
        <v>110</v>
      </c>
      <c r="O282" s="4">
        <f t="shared" si="65"/>
        <v>5.9459459459459465</v>
      </c>
      <c r="P282" s="4">
        <f t="shared" si="66"/>
        <v>7.042253521126761</v>
      </c>
    </row>
    <row r="283" spans="1:16" ht="15" customHeight="1">
      <c r="B283" s="43" t="s">
        <v>489</v>
      </c>
      <c r="C283" s="7"/>
      <c r="D283" s="7"/>
      <c r="E283" s="7"/>
      <c r="H283" s="20">
        <v>191</v>
      </c>
      <c r="I283" s="4">
        <f t="shared" si="61"/>
        <v>4.7785839379534654</v>
      </c>
      <c r="J283" s="4">
        <f t="shared" si="62"/>
        <v>5.6209535020600354</v>
      </c>
      <c r="K283" s="20">
        <v>45</v>
      </c>
      <c r="L283" s="4">
        <f t="shared" si="63"/>
        <v>2.096924510717614</v>
      </c>
      <c r="M283" s="4">
        <f t="shared" si="64"/>
        <v>2.4523160762942782</v>
      </c>
      <c r="N283" s="20">
        <v>146</v>
      </c>
      <c r="O283" s="4">
        <f t="shared" si="65"/>
        <v>7.8918918918918921</v>
      </c>
      <c r="P283" s="4">
        <f t="shared" si="66"/>
        <v>9.3469910371318825</v>
      </c>
    </row>
    <row r="284" spans="1:16" ht="15" customHeight="1">
      <c r="B284" s="43" t="s">
        <v>490</v>
      </c>
      <c r="C284" s="7"/>
      <c r="D284" s="7"/>
      <c r="E284" s="7"/>
      <c r="H284" s="20">
        <v>288</v>
      </c>
      <c r="I284" s="4">
        <f t="shared" si="61"/>
        <v>7.2054040530397794</v>
      </c>
      <c r="J284" s="4">
        <f t="shared" si="62"/>
        <v>8.4755738669805769</v>
      </c>
      <c r="K284" s="20">
        <v>92</v>
      </c>
      <c r="L284" s="4">
        <f t="shared" si="63"/>
        <v>4.2870456663560113</v>
      </c>
      <c r="M284" s="4">
        <f t="shared" si="64"/>
        <v>5.0136239782016343</v>
      </c>
      <c r="N284" s="20">
        <v>196</v>
      </c>
      <c r="O284" s="4">
        <f t="shared" si="65"/>
        <v>10.594594594594595</v>
      </c>
      <c r="P284" s="4">
        <f t="shared" si="66"/>
        <v>12.548015364916774</v>
      </c>
    </row>
    <row r="285" spans="1:16" ht="15" customHeight="1">
      <c r="B285" s="43" t="s">
        <v>491</v>
      </c>
      <c r="C285" s="7"/>
      <c r="D285" s="7"/>
      <c r="E285" s="7"/>
      <c r="H285" s="20">
        <v>465</v>
      </c>
      <c r="I285" s="4">
        <f t="shared" si="61"/>
        <v>11.633725293970478</v>
      </c>
      <c r="J285" s="4">
        <f t="shared" si="62"/>
        <v>13.684520306062389</v>
      </c>
      <c r="K285" s="20">
        <v>220</v>
      </c>
      <c r="L285" s="4">
        <f t="shared" si="63"/>
        <v>10.251630941286113</v>
      </c>
      <c r="M285" s="4">
        <f t="shared" si="64"/>
        <v>11.989100817438691</v>
      </c>
      <c r="N285" s="20">
        <v>245</v>
      </c>
      <c r="O285" s="4">
        <f t="shared" si="65"/>
        <v>13.243243243243244</v>
      </c>
      <c r="P285" s="4">
        <f t="shared" si="66"/>
        <v>15.685019206145967</v>
      </c>
    </row>
    <row r="286" spans="1:16" ht="15" customHeight="1">
      <c r="B286" s="43" t="s">
        <v>833</v>
      </c>
      <c r="C286" s="7"/>
      <c r="D286" s="7"/>
      <c r="E286" s="7"/>
      <c r="H286" s="20">
        <v>1981</v>
      </c>
      <c r="I286" s="4">
        <f t="shared" si="61"/>
        <v>49.562171628721543</v>
      </c>
      <c r="J286" s="4">
        <f t="shared" si="62"/>
        <v>58.298999411418485</v>
      </c>
      <c r="K286" s="20">
        <v>1322</v>
      </c>
      <c r="L286" s="4">
        <f t="shared" si="63"/>
        <v>61.602982292637464</v>
      </c>
      <c r="M286" s="4">
        <f t="shared" si="64"/>
        <v>72.043596730245227</v>
      </c>
      <c r="N286" s="20">
        <v>658</v>
      </c>
      <c r="O286" s="4">
        <f t="shared" si="65"/>
        <v>35.567567567567565</v>
      </c>
      <c r="P286" s="4">
        <f t="shared" si="66"/>
        <v>42.125480153649171</v>
      </c>
    </row>
    <row r="287" spans="1:16" ht="15" customHeight="1">
      <c r="B287" s="44" t="s">
        <v>484</v>
      </c>
      <c r="C287" s="45"/>
      <c r="D287" s="45"/>
      <c r="E287" s="45"/>
      <c r="F287" s="45"/>
      <c r="G287" s="45"/>
      <c r="H287" s="21">
        <v>599</v>
      </c>
      <c r="I287" s="5">
        <f t="shared" si="61"/>
        <v>14.986239679759819</v>
      </c>
      <c r="J287" s="47" t="s">
        <v>830</v>
      </c>
      <c r="K287" s="21">
        <v>311</v>
      </c>
      <c r="L287" s="5">
        <f t="shared" si="63"/>
        <v>14.492078285181734</v>
      </c>
      <c r="M287" s="47" t="s">
        <v>830</v>
      </c>
      <c r="N287" s="21">
        <v>288</v>
      </c>
      <c r="O287" s="5">
        <f t="shared" si="65"/>
        <v>15.567567567567567</v>
      </c>
      <c r="P287" s="47" t="s">
        <v>830</v>
      </c>
    </row>
    <row r="288" spans="1:16" ht="15" customHeight="1">
      <c r="B288" s="48" t="s">
        <v>1</v>
      </c>
      <c r="C288" s="32"/>
      <c r="D288" s="32"/>
      <c r="E288" s="32"/>
      <c r="F288" s="32"/>
      <c r="G288" s="32"/>
      <c r="H288" s="49">
        <f>SUM(H279:H287)</f>
        <v>3997</v>
      </c>
      <c r="I288" s="6">
        <f>IF(SUM(I279:I287)&gt;100,"－",SUM(I279:I287))</f>
        <v>100</v>
      </c>
      <c r="J288" s="6">
        <f>IF(SUM(J279:J287)&gt;100,"－",SUM(J279:J287))</f>
        <v>100</v>
      </c>
      <c r="K288" s="49">
        <f>SUM(K279:K287)</f>
        <v>2146</v>
      </c>
      <c r="L288" s="6">
        <f>IF(SUM(L279:L287)&gt;100,"－",SUM(L279:L287))</f>
        <v>100</v>
      </c>
      <c r="M288" s="6">
        <f>IF(SUM(M279:M287)&gt;100,"－",SUM(M279:M287))</f>
        <v>100</v>
      </c>
      <c r="N288" s="49">
        <f>SUM(N279:N287)</f>
        <v>1850</v>
      </c>
      <c r="O288" s="6">
        <f>IF(SUM(O279:O287)&gt;100,"－",SUM(O279:O287))</f>
        <v>99.999999999999986</v>
      </c>
      <c r="P288" s="6">
        <f>IF(SUM(P279:P287)&gt;100,"－",SUM(P279:P287))</f>
        <v>100</v>
      </c>
    </row>
    <row r="289" spans="1:16" ht="15" customHeight="1">
      <c r="B289" s="48" t="s">
        <v>317</v>
      </c>
      <c r="C289" s="32"/>
      <c r="D289" s="32"/>
      <c r="E289" s="32"/>
      <c r="F289" s="32"/>
      <c r="G289" s="32"/>
      <c r="H289" s="50">
        <v>88.706858071680287</v>
      </c>
      <c r="I289" s="67"/>
      <c r="J289" s="35"/>
      <c r="K289" s="50">
        <v>92.586904349180188</v>
      </c>
      <c r="L289" s="35"/>
      <c r="M289" s="35"/>
      <c r="N289" s="50">
        <v>84.141443179784631</v>
      </c>
      <c r="O289" s="35"/>
      <c r="P289" s="35"/>
    </row>
    <row r="290" spans="1:16" ht="15" customHeight="1">
      <c r="B290" s="91"/>
      <c r="C290" s="56"/>
      <c r="D290" s="56"/>
      <c r="E290" s="56"/>
      <c r="F290" s="56"/>
      <c r="G290" s="56"/>
      <c r="H290" s="57"/>
      <c r="I290" s="8"/>
      <c r="J290" s="8"/>
      <c r="K290" s="57"/>
      <c r="L290" s="8"/>
      <c r="M290" s="8"/>
      <c r="N290" s="57"/>
      <c r="O290" s="8"/>
      <c r="P290" s="8"/>
    </row>
    <row r="291" spans="1:16" ht="13.5" customHeight="1">
      <c r="A291" s="54" t="s">
        <v>818</v>
      </c>
      <c r="B291" s="24"/>
      <c r="H291" s="1"/>
      <c r="I291" s="1"/>
      <c r="J291" s="1"/>
      <c r="K291" s="1"/>
    </row>
    <row r="292" spans="1:16" ht="15" customHeight="1">
      <c r="A292" s="1" t="s">
        <v>776</v>
      </c>
      <c r="B292" s="24"/>
      <c r="H292" s="1"/>
      <c r="I292" s="1"/>
      <c r="J292" s="1"/>
      <c r="K292" s="1"/>
      <c r="P292" s="40"/>
    </row>
    <row r="293" spans="1:16" ht="12" customHeight="1">
      <c r="B293" s="41"/>
      <c r="C293" s="42"/>
      <c r="D293" s="42"/>
      <c r="E293" s="42"/>
      <c r="F293" s="42"/>
      <c r="G293" s="42"/>
      <c r="H293" s="31"/>
      <c r="I293" s="103" t="s">
        <v>5</v>
      </c>
      <c r="J293" s="33"/>
      <c r="K293" s="31"/>
      <c r="L293" s="103" t="s">
        <v>62</v>
      </c>
      <c r="M293" s="33"/>
      <c r="N293" s="31"/>
      <c r="O293" s="103" t="s">
        <v>831</v>
      </c>
      <c r="P293" s="33"/>
    </row>
    <row r="294" spans="1:16" ht="22.5" customHeight="1">
      <c r="B294" s="43"/>
      <c r="C294" s="7"/>
      <c r="D294" s="7"/>
      <c r="E294" s="7"/>
      <c r="H294" s="38" t="s">
        <v>2</v>
      </c>
      <c r="I294" s="38" t="s">
        <v>3</v>
      </c>
      <c r="J294" s="38" t="s">
        <v>505</v>
      </c>
      <c r="K294" s="38" t="s">
        <v>2</v>
      </c>
      <c r="L294" s="38" t="s">
        <v>3</v>
      </c>
      <c r="M294" s="38" t="s">
        <v>505</v>
      </c>
      <c r="N294" s="38" t="s">
        <v>2</v>
      </c>
      <c r="O294" s="38" t="s">
        <v>3</v>
      </c>
      <c r="P294" s="38" t="s">
        <v>505</v>
      </c>
    </row>
    <row r="295" spans="1:16" ht="12" customHeight="1">
      <c r="B295" s="44"/>
      <c r="C295" s="45"/>
      <c r="D295" s="45"/>
      <c r="E295" s="45"/>
      <c r="F295" s="45"/>
      <c r="G295" s="45"/>
      <c r="H295" s="46"/>
      <c r="I295" s="2">
        <f>H305</f>
        <v>3986</v>
      </c>
      <c r="J295" s="2">
        <f>I295-H304</f>
        <v>3075</v>
      </c>
      <c r="K295" s="46"/>
      <c r="L295" s="2">
        <f>K305</f>
        <v>2143</v>
      </c>
      <c r="M295" s="2">
        <f>L295-K304</f>
        <v>1688</v>
      </c>
      <c r="N295" s="46"/>
      <c r="O295" s="2">
        <f>N305</f>
        <v>1842</v>
      </c>
      <c r="P295" s="2">
        <f>O295-N304</f>
        <v>1386</v>
      </c>
    </row>
    <row r="296" spans="1:16" ht="15" customHeight="1">
      <c r="B296" s="43" t="s">
        <v>695</v>
      </c>
      <c r="C296" s="7"/>
      <c r="D296" s="7"/>
      <c r="E296" s="7"/>
      <c r="H296" s="19">
        <v>50</v>
      </c>
      <c r="I296" s="3">
        <f t="shared" ref="I296:I304" si="67">H296/I$295*100</f>
        <v>1.2543903662819869</v>
      </c>
      <c r="J296" s="3">
        <f t="shared" ref="J296:J303" si="68">H296/J$295*100</f>
        <v>1.6260162601626018</v>
      </c>
      <c r="K296" s="19">
        <v>32</v>
      </c>
      <c r="L296" s="3">
        <f t="shared" ref="L296:L304" si="69">K296/L$295*100</f>
        <v>1.4932337844143724</v>
      </c>
      <c r="M296" s="3">
        <f t="shared" ref="M296:M303" si="70">K296/M$295*100</f>
        <v>1.8957345971563981</v>
      </c>
      <c r="N296" s="19">
        <v>18</v>
      </c>
      <c r="O296" s="3">
        <f t="shared" ref="O296:O304" si="71">N296/O$295*100</f>
        <v>0.97719869706840379</v>
      </c>
      <c r="P296" s="3">
        <f t="shared" ref="P296:P303" si="72">N296/P$295*100</f>
        <v>1.2987012987012987</v>
      </c>
    </row>
    <row r="297" spans="1:16" ht="15" customHeight="1">
      <c r="B297" s="43" t="s">
        <v>696</v>
      </c>
      <c r="C297" s="7"/>
      <c r="D297" s="7"/>
      <c r="E297" s="7"/>
      <c r="H297" s="20">
        <v>14</v>
      </c>
      <c r="I297" s="4">
        <f t="shared" si="67"/>
        <v>0.35122930255895635</v>
      </c>
      <c r="J297" s="4">
        <f t="shared" si="68"/>
        <v>0.45528455284552843</v>
      </c>
      <c r="K297" s="20">
        <v>0</v>
      </c>
      <c r="L297" s="4">
        <f t="shared" si="69"/>
        <v>0</v>
      </c>
      <c r="M297" s="4">
        <f t="shared" si="70"/>
        <v>0</v>
      </c>
      <c r="N297" s="20">
        <v>14</v>
      </c>
      <c r="O297" s="4">
        <f t="shared" si="71"/>
        <v>0.76004343105320304</v>
      </c>
      <c r="P297" s="4">
        <f t="shared" si="72"/>
        <v>1.0101010101010102</v>
      </c>
    </row>
    <row r="298" spans="1:16" ht="15" customHeight="1">
      <c r="B298" s="43" t="s">
        <v>477</v>
      </c>
      <c r="C298" s="7"/>
      <c r="D298" s="7"/>
      <c r="E298" s="7"/>
      <c r="H298" s="20">
        <v>30</v>
      </c>
      <c r="I298" s="4">
        <f t="shared" si="67"/>
        <v>0.7526342197691922</v>
      </c>
      <c r="J298" s="4">
        <f t="shared" si="68"/>
        <v>0.97560975609756095</v>
      </c>
      <c r="K298" s="20">
        <v>8</v>
      </c>
      <c r="L298" s="4">
        <f t="shared" si="69"/>
        <v>0.37330844610359309</v>
      </c>
      <c r="M298" s="4">
        <f t="shared" si="70"/>
        <v>0.47393364928909953</v>
      </c>
      <c r="N298" s="20">
        <v>22</v>
      </c>
      <c r="O298" s="4">
        <f t="shared" si="71"/>
        <v>1.1943539630836049</v>
      </c>
      <c r="P298" s="4">
        <f t="shared" si="72"/>
        <v>1.5873015873015872</v>
      </c>
    </row>
    <row r="299" spans="1:16" ht="15" customHeight="1">
      <c r="B299" s="43" t="s">
        <v>478</v>
      </c>
      <c r="C299" s="7"/>
      <c r="D299" s="7"/>
      <c r="E299" s="7"/>
      <c r="H299" s="20">
        <v>53</v>
      </c>
      <c r="I299" s="4">
        <f t="shared" si="67"/>
        <v>1.3296537882589061</v>
      </c>
      <c r="J299" s="4">
        <f t="shared" si="68"/>
        <v>1.7235772357723576</v>
      </c>
      <c r="K299" s="20">
        <v>17</v>
      </c>
      <c r="L299" s="4">
        <f t="shared" si="69"/>
        <v>0.79328044797013531</v>
      </c>
      <c r="M299" s="4">
        <f t="shared" si="70"/>
        <v>1.0071090047393365</v>
      </c>
      <c r="N299" s="20">
        <v>36</v>
      </c>
      <c r="O299" s="4">
        <f t="shared" si="71"/>
        <v>1.9543973941368076</v>
      </c>
      <c r="P299" s="4">
        <f t="shared" si="72"/>
        <v>2.5974025974025974</v>
      </c>
    </row>
    <row r="300" spans="1:16" ht="15" customHeight="1">
      <c r="B300" s="43" t="s">
        <v>489</v>
      </c>
      <c r="C300" s="7"/>
      <c r="D300" s="7"/>
      <c r="E300" s="7"/>
      <c r="H300" s="20">
        <v>85</v>
      </c>
      <c r="I300" s="4">
        <f t="shared" si="67"/>
        <v>2.1324636226793778</v>
      </c>
      <c r="J300" s="4">
        <f t="shared" si="68"/>
        <v>2.7642276422764227</v>
      </c>
      <c r="K300" s="20">
        <v>25</v>
      </c>
      <c r="L300" s="4">
        <f t="shared" si="69"/>
        <v>1.1665888940737283</v>
      </c>
      <c r="M300" s="4">
        <f t="shared" si="70"/>
        <v>1.481042654028436</v>
      </c>
      <c r="N300" s="20">
        <v>60</v>
      </c>
      <c r="O300" s="4">
        <f t="shared" si="71"/>
        <v>3.2573289902280131</v>
      </c>
      <c r="P300" s="4">
        <f t="shared" si="72"/>
        <v>4.329004329004329</v>
      </c>
    </row>
    <row r="301" spans="1:16" ht="15" customHeight="1">
      <c r="B301" s="43" t="s">
        <v>490</v>
      </c>
      <c r="C301" s="7"/>
      <c r="D301" s="7"/>
      <c r="E301" s="7"/>
      <c r="H301" s="20">
        <v>196</v>
      </c>
      <c r="I301" s="4">
        <f t="shared" si="67"/>
        <v>4.9172102358253884</v>
      </c>
      <c r="J301" s="4">
        <f t="shared" si="68"/>
        <v>6.3739837398373984</v>
      </c>
      <c r="K301" s="20">
        <v>53</v>
      </c>
      <c r="L301" s="4">
        <f t="shared" si="69"/>
        <v>2.473168455436304</v>
      </c>
      <c r="M301" s="4">
        <f t="shared" si="70"/>
        <v>3.1398104265402842</v>
      </c>
      <c r="N301" s="20">
        <v>143</v>
      </c>
      <c r="O301" s="4">
        <f t="shared" si="71"/>
        <v>7.7633007600434318</v>
      </c>
      <c r="P301" s="4">
        <f t="shared" si="72"/>
        <v>10.317460317460316</v>
      </c>
    </row>
    <row r="302" spans="1:16" ht="15" customHeight="1">
      <c r="B302" s="43" t="s">
        <v>491</v>
      </c>
      <c r="C302" s="7"/>
      <c r="D302" s="7"/>
      <c r="E302" s="7"/>
      <c r="H302" s="20">
        <v>346</v>
      </c>
      <c r="I302" s="4">
        <f t="shared" si="67"/>
        <v>8.680381334671349</v>
      </c>
      <c r="J302" s="4">
        <f t="shared" si="68"/>
        <v>11.252032520325203</v>
      </c>
      <c r="K302" s="20">
        <v>142</v>
      </c>
      <c r="L302" s="4">
        <f t="shared" si="69"/>
        <v>6.6262249183387771</v>
      </c>
      <c r="M302" s="4">
        <f t="shared" si="70"/>
        <v>8.4123222748815163</v>
      </c>
      <c r="N302" s="20">
        <v>204</v>
      </c>
      <c r="O302" s="4">
        <f t="shared" si="71"/>
        <v>11.074918566775244</v>
      </c>
      <c r="P302" s="4">
        <f t="shared" si="72"/>
        <v>14.71861471861472</v>
      </c>
    </row>
    <row r="303" spans="1:16" ht="15" customHeight="1">
      <c r="B303" s="43" t="s">
        <v>833</v>
      </c>
      <c r="C303" s="7"/>
      <c r="D303" s="7"/>
      <c r="E303" s="7"/>
      <c r="H303" s="20">
        <v>2301</v>
      </c>
      <c r="I303" s="4">
        <f t="shared" si="67"/>
        <v>57.727044656297046</v>
      </c>
      <c r="J303" s="4">
        <f t="shared" si="68"/>
        <v>74.829268292682926</v>
      </c>
      <c r="K303" s="20">
        <v>1411</v>
      </c>
      <c r="L303" s="4">
        <f t="shared" si="69"/>
        <v>65.84227718152124</v>
      </c>
      <c r="M303" s="4">
        <f t="shared" si="70"/>
        <v>83.590047393364927</v>
      </c>
      <c r="N303" s="20">
        <v>889</v>
      </c>
      <c r="O303" s="4">
        <f t="shared" si="71"/>
        <v>48.262757871878392</v>
      </c>
      <c r="P303" s="4">
        <f t="shared" si="72"/>
        <v>64.141414141414145</v>
      </c>
    </row>
    <row r="304" spans="1:16" ht="15" customHeight="1">
      <c r="B304" s="44" t="s">
        <v>484</v>
      </c>
      <c r="C304" s="45"/>
      <c r="D304" s="45"/>
      <c r="E304" s="45"/>
      <c r="F304" s="45"/>
      <c r="G304" s="45"/>
      <c r="H304" s="21">
        <v>911</v>
      </c>
      <c r="I304" s="5">
        <f t="shared" si="67"/>
        <v>22.854992473657802</v>
      </c>
      <c r="J304" s="47" t="s">
        <v>830</v>
      </c>
      <c r="K304" s="21">
        <v>455</v>
      </c>
      <c r="L304" s="5">
        <f t="shared" si="69"/>
        <v>21.231917872141857</v>
      </c>
      <c r="M304" s="47" t="s">
        <v>830</v>
      </c>
      <c r="N304" s="21">
        <v>456</v>
      </c>
      <c r="O304" s="5">
        <f t="shared" si="71"/>
        <v>24.755700325732899</v>
      </c>
      <c r="P304" s="47" t="s">
        <v>830</v>
      </c>
    </row>
    <row r="305" spans="1:16" ht="15" customHeight="1">
      <c r="B305" s="48" t="s">
        <v>1</v>
      </c>
      <c r="C305" s="32"/>
      <c r="D305" s="32"/>
      <c r="E305" s="32"/>
      <c r="F305" s="32"/>
      <c r="G305" s="32"/>
      <c r="H305" s="49">
        <f>SUM(H296:H304)</f>
        <v>3986</v>
      </c>
      <c r="I305" s="6">
        <f>IF(SUM(I296:I304)&gt;100,"－",SUM(I296:I304))</f>
        <v>100</v>
      </c>
      <c r="J305" s="6">
        <f>IF(SUM(J296:J304)&gt;100,"－",SUM(J296:J304))</f>
        <v>100</v>
      </c>
      <c r="K305" s="49">
        <f>SUM(K296:K304)</f>
        <v>2143</v>
      </c>
      <c r="L305" s="6">
        <f>IF(SUM(L296:L304)&gt;100,"－",SUM(L296:L304))</f>
        <v>100</v>
      </c>
      <c r="M305" s="6">
        <f>IF(SUM(M296:M304)&gt;100,"－",SUM(M296:M304))</f>
        <v>100</v>
      </c>
      <c r="N305" s="49">
        <f>SUM(N296:N304)</f>
        <v>1842</v>
      </c>
      <c r="O305" s="6">
        <f>IF(SUM(O296:O304)&gt;100,"－",SUM(O296:O304))</f>
        <v>100</v>
      </c>
      <c r="P305" s="6">
        <f>IF(SUM(P296:P304)&gt;100,"－",SUM(P296:P304))</f>
        <v>100</v>
      </c>
    </row>
    <row r="306" spans="1:16" ht="15" customHeight="1">
      <c r="B306" s="48" t="s">
        <v>317</v>
      </c>
      <c r="C306" s="32"/>
      <c r="D306" s="32"/>
      <c r="E306" s="32"/>
      <c r="F306" s="32"/>
      <c r="G306" s="32"/>
      <c r="H306" s="50">
        <v>94.816140219030515</v>
      </c>
      <c r="I306" s="67"/>
      <c r="J306" s="35"/>
      <c r="K306" s="50">
        <v>96.232774501756879</v>
      </c>
      <c r="L306" s="35"/>
      <c r="M306" s="35"/>
      <c r="N306" s="50">
        <v>93.087090775290889</v>
      </c>
      <c r="O306" s="35"/>
      <c r="P306" s="35"/>
    </row>
    <row r="307" spans="1:16" ht="15" customHeight="1">
      <c r="B307" s="91"/>
      <c r="C307" s="56"/>
      <c r="D307" s="56"/>
      <c r="E307" s="56"/>
      <c r="F307" s="56"/>
      <c r="G307" s="56"/>
      <c r="H307" s="57"/>
      <c r="I307" s="8"/>
      <c r="J307" s="8"/>
      <c r="K307" s="57"/>
      <c r="L307" s="8"/>
      <c r="M307" s="8"/>
      <c r="N307" s="57"/>
      <c r="O307" s="8"/>
      <c r="P307" s="8"/>
    </row>
    <row r="308" spans="1:16" ht="13.5" customHeight="1">
      <c r="A308" s="1" t="s">
        <v>488</v>
      </c>
      <c r="B308" s="24"/>
      <c r="H308" s="1"/>
      <c r="I308" s="1"/>
      <c r="J308" s="1"/>
      <c r="K308" s="1"/>
    </row>
    <row r="309" spans="1:16" ht="15" customHeight="1">
      <c r="A309" s="1" t="s">
        <v>352</v>
      </c>
      <c r="B309" s="24"/>
      <c r="H309" s="1"/>
      <c r="I309" s="1"/>
      <c r="J309" s="1"/>
      <c r="K309" s="1"/>
    </row>
    <row r="310" spans="1:16" ht="12" customHeight="1">
      <c r="B310" s="41"/>
      <c r="C310" s="42"/>
      <c r="D310" s="42"/>
      <c r="E310" s="42"/>
      <c r="F310" s="42"/>
      <c r="G310" s="42"/>
      <c r="H310" s="31"/>
      <c r="I310" s="103" t="s">
        <v>5</v>
      </c>
      <c r="J310" s="33"/>
      <c r="K310" s="31"/>
      <c r="L310" s="103" t="s">
        <v>62</v>
      </c>
      <c r="M310" s="33"/>
      <c r="N310" s="31"/>
      <c r="O310" s="103" t="s">
        <v>831</v>
      </c>
      <c r="P310" s="33"/>
    </row>
    <row r="311" spans="1:16" ht="22.5" customHeight="1">
      <c r="B311" s="43"/>
      <c r="C311" s="7"/>
      <c r="D311" s="7"/>
      <c r="E311" s="7"/>
      <c r="H311" s="38" t="s">
        <v>2</v>
      </c>
      <c r="I311" s="38" t="s">
        <v>3</v>
      </c>
      <c r="J311" s="38" t="s">
        <v>505</v>
      </c>
      <c r="K311" s="38" t="s">
        <v>2</v>
      </c>
      <c r="L311" s="38" t="s">
        <v>3</v>
      </c>
      <c r="M311" s="38" t="s">
        <v>505</v>
      </c>
      <c r="N311" s="38" t="s">
        <v>2</v>
      </c>
      <c r="O311" s="38" t="s">
        <v>3</v>
      </c>
      <c r="P311" s="38" t="s">
        <v>505</v>
      </c>
    </row>
    <row r="312" spans="1:16" ht="12" customHeight="1">
      <c r="B312" s="44"/>
      <c r="C312" s="45"/>
      <c r="D312" s="45"/>
      <c r="E312" s="45"/>
      <c r="F312" s="45"/>
      <c r="G312" s="45"/>
      <c r="H312" s="46"/>
      <c r="I312" s="2">
        <f>H323</f>
        <v>3612</v>
      </c>
      <c r="J312" s="2">
        <f>I312-H322</f>
        <v>3431</v>
      </c>
      <c r="K312" s="46"/>
      <c r="L312" s="2">
        <f>K323</f>
        <v>1914</v>
      </c>
      <c r="M312" s="2">
        <f>L312-K322</f>
        <v>1813</v>
      </c>
      <c r="N312" s="46"/>
      <c r="O312" s="2">
        <f>N323</f>
        <v>1697</v>
      </c>
      <c r="P312" s="2">
        <f>O312-N322</f>
        <v>1617</v>
      </c>
    </row>
    <row r="313" spans="1:16" ht="15" customHeight="1">
      <c r="B313" s="43" t="s">
        <v>70</v>
      </c>
      <c r="C313" s="7"/>
      <c r="D313" s="7"/>
      <c r="E313" s="7"/>
      <c r="H313" s="19">
        <v>657</v>
      </c>
      <c r="I313" s="3">
        <f t="shared" ref="I313:J321" si="73">$H313/I$312*100</f>
        <v>18.189368770764119</v>
      </c>
      <c r="J313" s="3">
        <f t="shared" si="73"/>
        <v>19.148936170212767</v>
      </c>
      <c r="K313" s="19">
        <v>351</v>
      </c>
      <c r="L313" s="3">
        <f t="shared" ref="L313:M321" si="74">$K313/L$312*100</f>
        <v>18.338557993730408</v>
      </c>
      <c r="M313" s="3">
        <f t="shared" si="74"/>
        <v>19.360176503033646</v>
      </c>
      <c r="N313" s="19">
        <v>306</v>
      </c>
      <c r="O313" s="3">
        <f t="shared" ref="O313:P321" si="75">$N313/O$312*100</f>
        <v>18.031820860341778</v>
      </c>
      <c r="P313" s="3">
        <f t="shared" si="75"/>
        <v>18.923933209647494</v>
      </c>
    </row>
    <row r="314" spans="1:16" ht="15" customHeight="1">
      <c r="B314" s="43" t="s">
        <v>71</v>
      </c>
      <c r="C314" s="7"/>
      <c r="D314" s="7"/>
      <c r="E314" s="7"/>
      <c r="H314" s="20">
        <v>521</v>
      </c>
      <c r="I314" s="4">
        <f t="shared" si="73"/>
        <v>14.424141749723146</v>
      </c>
      <c r="J314" s="4">
        <f t="shared" si="73"/>
        <v>15.185077236957156</v>
      </c>
      <c r="K314" s="20">
        <v>256</v>
      </c>
      <c r="L314" s="4">
        <f t="shared" si="74"/>
        <v>13.375130616509928</v>
      </c>
      <c r="M314" s="4">
        <f t="shared" si="74"/>
        <v>14.120242691671264</v>
      </c>
      <c r="N314" s="20">
        <v>265</v>
      </c>
      <c r="O314" s="4">
        <f t="shared" si="75"/>
        <v>15.615792575132586</v>
      </c>
      <c r="P314" s="4">
        <f t="shared" si="75"/>
        <v>16.388373531230673</v>
      </c>
    </row>
    <row r="315" spans="1:16" ht="15" customHeight="1">
      <c r="B315" s="43" t="s">
        <v>355</v>
      </c>
      <c r="C315" s="7"/>
      <c r="D315" s="7"/>
      <c r="E315" s="7"/>
      <c r="H315" s="20">
        <v>497</v>
      </c>
      <c r="I315" s="4">
        <f t="shared" si="73"/>
        <v>13.75968992248062</v>
      </c>
      <c r="J315" s="4">
        <f t="shared" si="73"/>
        <v>14.485572719323811</v>
      </c>
      <c r="K315" s="20">
        <v>228</v>
      </c>
      <c r="L315" s="4">
        <f t="shared" si="74"/>
        <v>11.912225705329153</v>
      </c>
      <c r="M315" s="4">
        <f t="shared" si="74"/>
        <v>12.575841147269717</v>
      </c>
      <c r="N315" s="20">
        <v>269</v>
      </c>
      <c r="O315" s="4">
        <f t="shared" si="75"/>
        <v>15.851502651738361</v>
      </c>
      <c r="P315" s="4">
        <f t="shared" si="75"/>
        <v>16.63574520717378</v>
      </c>
    </row>
    <row r="316" spans="1:16" ht="15" customHeight="1">
      <c r="B316" s="43" t="s">
        <v>356</v>
      </c>
      <c r="C316" s="7"/>
      <c r="D316" s="7"/>
      <c r="E316" s="7"/>
      <c r="H316" s="20">
        <v>376</v>
      </c>
      <c r="I316" s="4">
        <f t="shared" si="73"/>
        <v>10.409745293466225</v>
      </c>
      <c r="J316" s="4">
        <f t="shared" si="73"/>
        <v>10.95890410958904</v>
      </c>
      <c r="K316" s="20">
        <v>199</v>
      </c>
      <c r="L316" s="4">
        <f t="shared" si="74"/>
        <v>10.397074190177639</v>
      </c>
      <c r="M316" s="4">
        <f t="shared" si="74"/>
        <v>10.976282404853833</v>
      </c>
      <c r="N316" s="20">
        <v>177</v>
      </c>
      <c r="O316" s="4">
        <f t="shared" si="75"/>
        <v>10.430170889805538</v>
      </c>
      <c r="P316" s="4">
        <f t="shared" si="75"/>
        <v>10.946196660482375</v>
      </c>
    </row>
    <row r="317" spans="1:16" ht="15" customHeight="1">
      <c r="B317" s="43" t="s">
        <v>357</v>
      </c>
      <c r="C317" s="7"/>
      <c r="D317" s="7"/>
      <c r="E317" s="7"/>
      <c r="H317" s="20">
        <v>298</v>
      </c>
      <c r="I317" s="4">
        <f t="shared" si="73"/>
        <v>8.2502768549280177</v>
      </c>
      <c r="J317" s="4">
        <f t="shared" si="73"/>
        <v>8.6855144272806761</v>
      </c>
      <c r="K317" s="20">
        <v>170</v>
      </c>
      <c r="L317" s="4">
        <f t="shared" si="74"/>
        <v>8.8819226750261233</v>
      </c>
      <c r="M317" s="4">
        <f t="shared" si="74"/>
        <v>9.3767236624379482</v>
      </c>
      <c r="N317" s="20">
        <v>128</v>
      </c>
      <c r="O317" s="4">
        <f t="shared" si="75"/>
        <v>7.5427224513847966</v>
      </c>
      <c r="P317" s="4">
        <f t="shared" si="75"/>
        <v>7.9158936301793448</v>
      </c>
    </row>
    <row r="318" spans="1:16" ht="15" customHeight="1">
      <c r="B318" s="43" t="s">
        <v>738</v>
      </c>
      <c r="C318" s="7"/>
      <c r="D318" s="7"/>
      <c r="E318" s="7"/>
      <c r="H318" s="20">
        <v>399</v>
      </c>
      <c r="I318" s="4">
        <f t="shared" si="73"/>
        <v>11.046511627906977</v>
      </c>
      <c r="J318" s="4">
        <f t="shared" si="73"/>
        <v>11.629262605654327</v>
      </c>
      <c r="K318" s="20">
        <v>238</v>
      </c>
      <c r="L318" s="4">
        <f t="shared" si="74"/>
        <v>12.434691745036574</v>
      </c>
      <c r="M318" s="4">
        <f t="shared" si="74"/>
        <v>13.127413127413126</v>
      </c>
      <c r="N318" s="20">
        <v>161</v>
      </c>
      <c r="O318" s="4">
        <f t="shared" si="75"/>
        <v>9.4873305833824393</v>
      </c>
      <c r="P318" s="4">
        <f t="shared" si="75"/>
        <v>9.9567099567099575</v>
      </c>
    </row>
    <row r="319" spans="1:16" ht="15" customHeight="1">
      <c r="B319" s="43" t="s">
        <v>737</v>
      </c>
      <c r="C319" s="7"/>
      <c r="D319" s="7"/>
      <c r="E319" s="7"/>
      <c r="H319" s="20">
        <v>248</v>
      </c>
      <c r="I319" s="4">
        <f t="shared" si="73"/>
        <v>6.8660022148394244</v>
      </c>
      <c r="J319" s="4">
        <f t="shared" si="73"/>
        <v>7.2282133488778779</v>
      </c>
      <c r="K319" s="20">
        <v>135</v>
      </c>
      <c r="L319" s="4">
        <f t="shared" si="74"/>
        <v>7.053291536050156</v>
      </c>
      <c r="M319" s="4">
        <f t="shared" si="74"/>
        <v>7.4462217319360171</v>
      </c>
      <c r="N319" s="20">
        <v>113</v>
      </c>
      <c r="O319" s="4">
        <f t="shared" si="75"/>
        <v>6.6588096641131411</v>
      </c>
      <c r="P319" s="4">
        <f t="shared" si="75"/>
        <v>6.9882498453927022</v>
      </c>
    </row>
    <row r="320" spans="1:16" ht="15" customHeight="1">
      <c r="B320" s="43" t="s">
        <v>358</v>
      </c>
      <c r="C320" s="7"/>
      <c r="D320" s="7"/>
      <c r="E320" s="7"/>
      <c r="H320" s="20">
        <v>380</v>
      </c>
      <c r="I320" s="4">
        <f t="shared" si="73"/>
        <v>10.520487264673312</v>
      </c>
      <c r="J320" s="4">
        <f t="shared" si="73"/>
        <v>11.075488195861265</v>
      </c>
      <c r="K320" s="20">
        <v>209</v>
      </c>
      <c r="L320" s="4">
        <f t="shared" si="74"/>
        <v>10.919540229885058</v>
      </c>
      <c r="M320" s="4">
        <f t="shared" si="74"/>
        <v>11.527854384997243</v>
      </c>
      <c r="N320" s="20">
        <v>170</v>
      </c>
      <c r="O320" s="4">
        <f t="shared" si="75"/>
        <v>10.017678255745432</v>
      </c>
      <c r="P320" s="4">
        <f t="shared" si="75"/>
        <v>10.513296227581941</v>
      </c>
    </row>
    <row r="321" spans="1:16" ht="15" customHeight="1">
      <c r="B321" s="43" t="s">
        <v>832</v>
      </c>
      <c r="C321" s="7"/>
      <c r="D321" s="7"/>
      <c r="E321" s="7"/>
      <c r="H321" s="20">
        <v>55</v>
      </c>
      <c r="I321" s="4">
        <f t="shared" si="73"/>
        <v>1.5227021040974529</v>
      </c>
      <c r="J321" s="4">
        <f t="shared" si="73"/>
        <v>1.6030311862430777</v>
      </c>
      <c r="K321" s="20">
        <v>27</v>
      </c>
      <c r="L321" s="4">
        <f t="shared" si="74"/>
        <v>1.4106583072100314</v>
      </c>
      <c r="M321" s="4">
        <f t="shared" si="74"/>
        <v>1.4892443463872034</v>
      </c>
      <c r="N321" s="20">
        <v>28</v>
      </c>
      <c r="O321" s="4">
        <f t="shared" si="75"/>
        <v>1.6499705362404242</v>
      </c>
      <c r="P321" s="4">
        <f t="shared" si="75"/>
        <v>1.7316017316017316</v>
      </c>
    </row>
    <row r="322" spans="1:16" ht="15" customHeight="1">
      <c r="B322" s="44" t="s">
        <v>0</v>
      </c>
      <c r="C322" s="45"/>
      <c r="D322" s="45"/>
      <c r="E322" s="45"/>
      <c r="F322" s="45"/>
      <c r="G322" s="45"/>
      <c r="H322" s="21">
        <v>181</v>
      </c>
      <c r="I322" s="5">
        <f>$H322/I$312*100</f>
        <v>5.0110741971207089</v>
      </c>
      <c r="J322" s="47" t="s">
        <v>830</v>
      </c>
      <c r="K322" s="21">
        <v>101</v>
      </c>
      <c r="L322" s="30">
        <f>$K322/L$312*100</f>
        <v>5.2769070010449326</v>
      </c>
      <c r="M322" s="47" t="s">
        <v>830</v>
      </c>
      <c r="N322" s="21">
        <v>80</v>
      </c>
      <c r="O322" s="30">
        <f>$N322/O$312*100</f>
        <v>4.7142015321154984</v>
      </c>
      <c r="P322" s="47" t="s">
        <v>830</v>
      </c>
    </row>
    <row r="323" spans="1:16" ht="15" customHeight="1">
      <c r="B323" s="48" t="s">
        <v>1</v>
      </c>
      <c r="C323" s="32"/>
      <c r="D323" s="32"/>
      <c r="E323" s="32"/>
      <c r="F323" s="32"/>
      <c r="G323" s="32"/>
      <c r="H323" s="49">
        <f>SUM(H313:H322)</f>
        <v>3612</v>
      </c>
      <c r="I323" s="6">
        <f>IF(SUM(I313:I322)&gt;100,"－",SUM(I313:I322))</f>
        <v>99.999999999999986</v>
      </c>
      <c r="J323" s="6">
        <f>IF(SUM(J313:J322)&gt;100,"－",SUM(J313:J322))</f>
        <v>100</v>
      </c>
      <c r="K323" s="49">
        <f t="shared" ref="K323:N323" si="76">SUM(K313:K322)</f>
        <v>1914</v>
      </c>
      <c r="L323" s="6">
        <f>IF(SUM(L313:L322)&gt;100,"－",SUM(L313:L322))</f>
        <v>100</v>
      </c>
      <c r="M323" s="6">
        <f>IF(SUM(M313:M322)&gt;100,"－",SUM(M313:M322))</f>
        <v>100</v>
      </c>
      <c r="N323" s="49">
        <f t="shared" si="76"/>
        <v>1697</v>
      </c>
      <c r="O323" s="6">
        <f t="shared" ref="O323:P323" si="77">IF(SUM(O313:O322)&gt;100,"－",SUM(O313:O322))</f>
        <v>99.999999999999986</v>
      </c>
      <c r="P323" s="6">
        <f t="shared" si="77"/>
        <v>100</v>
      </c>
    </row>
    <row r="324" spans="1:16" ht="15" customHeight="1">
      <c r="B324" s="48" t="s">
        <v>353</v>
      </c>
      <c r="C324" s="32"/>
      <c r="D324" s="32"/>
      <c r="E324" s="32"/>
      <c r="F324" s="32"/>
      <c r="G324" s="32"/>
      <c r="H324" s="50">
        <v>4.8021327014218009</v>
      </c>
      <c r="I324" s="35"/>
      <c r="J324" s="35"/>
      <c r="K324" s="50">
        <v>4.9658454647256436</v>
      </c>
      <c r="L324" s="35"/>
      <c r="M324" s="35"/>
      <c r="N324" s="50">
        <v>4.6066708621774701</v>
      </c>
      <c r="O324" s="35"/>
      <c r="P324" s="35"/>
    </row>
    <row r="325" spans="1:16" ht="15" customHeight="1">
      <c r="B325" s="48" t="s">
        <v>354</v>
      </c>
      <c r="C325" s="32"/>
      <c r="D325" s="32"/>
      <c r="E325" s="32"/>
      <c r="F325" s="32"/>
      <c r="G325" s="32"/>
      <c r="H325" s="50">
        <v>61</v>
      </c>
      <c r="I325" s="35"/>
      <c r="J325" s="35"/>
      <c r="K325" s="50">
        <v>61</v>
      </c>
      <c r="L325" s="35"/>
      <c r="M325" s="35"/>
      <c r="N325" s="50">
        <v>41</v>
      </c>
      <c r="O325" s="35"/>
      <c r="P325" s="35"/>
    </row>
    <row r="326" spans="1:16" ht="15" customHeight="1">
      <c r="B326" s="91"/>
      <c r="C326" s="56"/>
      <c r="D326" s="56"/>
      <c r="E326" s="56"/>
      <c r="F326" s="56"/>
      <c r="G326" s="56"/>
      <c r="H326" s="34"/>
      <c r="I326" s="35"/>
      <c r="J326" s="35"/>
      <c r="K326" s="34"/>
      <c r="L326" s="35"/>
      <c r="M326" s="35"/>
      <c r="N326" s="34"/>
      <c r="O326" s="35"/>
      <c r="P326" s="35"/>
    </row>
    <row r="327" spans="1:16" ht="15" customHeight="1">
      <c r="A327" s="1" t="s">
        <v>488</v>
      </c>
      <c r="B327" s="91"/>
      <c r="C327" s="56"/>
      <c r="D327" s="56"/>
      <c r="E327" s="56"/>
      <c r="F327" s="56"/>
      <c r="G327" s="56"/>
      <c r="H327" s="56"/>
      <c r="I327" s="56"/>
      <c r="J327" s="8"/>
      <c r="K327" s="56"/>
      <c r="L327" s="56"/>
      <c r="M327" s="57"/>
      <c r="N327" s="8"/>
    </row>
    <row r="328" spans="1:16" ht="15" customHeight="1">
      <c r="A328" s="1" t="s">
        <v>598</v>
      </c>
      <c r="B328" s="91"/>
      <c r="C328" s="56"/>
      <c r="D328" s="56"/>
      <c r="E328" s="56"/>
      <c r="F328" s="8"/>
      <c r="G328" s="56"/>
      <c r="H328" s="57"/>
      <c r="I328" s="1"/>
      <c r="J328" s="56"/>
      <c r="K328" s="8"/>
    </row>
    <row r="329" spans="1:16" ht="15" customHeight="1">
      <c r="B329" s="72"/>
      <c r="C329" s="122"/>
      <c r="D329" s="73"/>
      <c r="E329" s="73"/>
      <c r="F329" s="31"/>
      <c r="G329" s="103" t="s">
        <v>5</v>
      </c>
      <c r="H329" s="33"/>
      <c r="I329" s="31"/>
      <c r="J329" s="103" t="s">
        <v>62</v>
      </c>
      <c r="K329" s="33"/>
      <c r="L329" s="31"/>
      <c r="M329" s="103" t="s">
        <v>831</v>
      </c>
      <c r="N329" s="33"/>
    </row>
    <row r="330" spans="1:16" ht="21.75">
      <c r="B330" s="95"/>
      <c r="C330" s="45"/>
      <c r="D330" s="123"/>
      <c r="E330" s="123"/>
      <c r="F330" s="59" t="s">
        <v>2</v>
      </c>
      <c r="G330" s="59" t="s">
        <v>3</v>
      </c>
      <c r="H330" s="59" t="s">
        <v>592</v>
      </c>
      <c r="I330" s="59" t="s">
        <v>2</v>
      </c>
      <c r="J330" s="59" t="s">
        <v>3</v>
      </c>
      <c r="K330" s="59" t="s">
        <v>592</v>
      </c>
      <c r="L330" s="59" t="s">
        <v>2</v>
      </c>
      <c r="M330" s="59" t="s">
        <v>3</v>
      </c>
      <c r="N330" s="59" t="s">
        <v>592</v>
      </c>
    </row>
    <row r="331" spans="1:16" ht="12.75" customHeight="1">
      <c r="B331" s="124" t="s">
        <v>599</v>
      </c>
      <c r="C331" s="125"/>
      <c r="D331" s="42"/>
      <c r="E331" s="42"/>
      <c r="F331" s="126"/>
      <c r="G331" s="112">
        <f>F344</f>
        <v>3612</v>
      </c>
      <c r="H331" s="112">
        <f>G331-F343</f>
        <v>3112</v>
      </c>
      <c r="I331" s="126"/>
      <c r="J331" s="112">
        <f>I344</f>
        <v>1914</v>
      </c>
      <c r="K331" s="112">
        <f>J331-I343</f>
        <v>1678</v>
      </c>
      <c r="L331" s="126"/>
      <c r="M331" s="112">
        <f>L344</f>
        <v>1697</v>
      </c>
      <c r="N331" s="112">
        <f>M331-L343</f>
        <v>1433</v>
      </c>
    </row>
    <row r="332" spans="1:16" ht="12.75" customHeight="1">
      <c r="B332" s="102"/>
      <c r="C332" s="91"/>
      <c r="D332" s="127" t="s">
        <v>311</v>
      </c>
      <c r="E332" s="128"/>
      <c r="F332" s="129">
        <v>11</v>
      </c>
      <c r="G332" s="113">
        <f>F332/G331*100</f>
        <v>0.30454042081949062</v>
      </c>
      <c r="H332" s="113">
        <f>F332/H331*100</f>
        <v>0.35347043701799485</v>
      </c>
      <c r="I332" s="129">
        <v>5</v>
      </c>
      <c r="J332" s="113">
        <f>I332/J331*100</f>
        <v>0.2612330198537095</v>
      </c>
      <c r="K332" s="113">
        <f>I332/K331*100</f>
        <v>0.29797377830750893</v>
      </c>
      <c r="L332" s="129">
        <v>6</v>
      </c>
      <c r="M332" s="113">
        <f>L332/M331*100</f>
        <v>0.35356511490866238</v>
      </c>
      <c r="N332" s="113">
        <f>L332/N331*100</f>
        <v>0.41870202372644805</v>
      </c>
    </row>
    <row r="333" spans="1:16" ht="12.75" customHeight="1">
      <c r="B333" s="102"/>
      <c r="C333" s="91"/>
      <c r="D333" s="130" t="s">
        <v>312</v>
      </c>
      <c r="E333" s="70"/>
      <c r="F333" s="10">
        <v>112</v>
      </c>
      <c r="G333" s="13">
        <f>F333/G331*100</f>
        <v>3.1007751937984498</v>
      </c>
      <c r="H333" s="13">
        <f>F333/H331*100</f>
        <v>3.5989717223650386</v>
      </c>
      <c r="I333" s="10">
        <v>61</v>
      </c>
      <c r="J333" s="13">
        <f>I333/J331*100</f>
        <v>3.1870428422152561</v>
      </c>
      <c r="K333" s="13">
        <f>I333/K331*100</f>
        <v>3.6352800953516091</v>
      </c>
      <c r="L333" s="10">
        <v>51</v>
      </c>
      <c r="M333" s="13">
        <f>L333/M331*100</f>
        <v>3.00530347672363</v>
      </c>
      <c r="N333" s="13">
        <f>L333/N331*100</f>
        <v>3.558967201674808</v>
      </c>
    </row>
    <row r="334" spans="1:16" ht="12.75" customHeight="1">
      <c r="B334" s="102"/>
      <c r="C334" s="91"/>
      <c r="D334" s="130" t="s">
        <v>313</v>
      </c>
      <c r="E334" s="70"/>
      <c r="F334" s="10">
        <v>292</v>
      </c>
      <c r="G334" s="13">
        <f>F334/G331*100</f>
        <v>8.0841638981173869</v>
      </c>
      <c r="H334" s="13">
        <f>F334/H331*100</f>
        <v>9.3830334190231355</v>
      </c>
      <c r="I334" s="10">
        <v>186</v>
      </c>
      <c r="J334" s="13">
        <f>I334/J331*100</f>
        <v>9.7178683385579934</v>
      </c>
      <c r="K334" s="13">
        <f>I334/K331*100</f>
        <v>11.084624553039331</v>
      </c>
      <c r="L334" s="10">
        <v>106</v>
      </c>
      <c r="M334" s="13">
        <f>L334/M331*100</f>
        <v>6.2463170300530351</v>
      </c>
      <c r="N334" s="13">
        <f>L334/N331*100</f>
        <v>7.3970690858339152</v>
      </c>
    </row>
    <row r="335" spans="1:16" ht="12.75" customHeight="1">
      <c r="B335" s="102"/>
      <c r="C335" s="91"/>
      <c r="D335" s="130" t="s">
        <v>314</v>
      </c>
      <c r="E335" s="70"/>
      <c r="F335" s="10">
        <v>271</v>
      </c>
      <c r="G335" s="13">
        <f>F335/G331*100</f>
        <v>7.5027685492801766</v>
      </c>
      <c r="H335" s="13">
        <f>F335/H331*100</f>
        <v>8.7082262210796912</v>
      </c>
      <c r="I335" s="10">
        <v>144</v>
      </c>
      <c r="J335" s="13">
        <f>I335/J331*100</f>
        <v>7.523510971786834</v>
      </c>
      <c r="K335" s="13">
        <f>I335/K331*100</f>
        <v>8.5816448152562579</v>
      </c>
      <c r="L335" s="10">
        <v>126</v>
      </c>
      <c r="M335" s="13">
        <f>L335/M331*100</f>
        <v>7.424867413081909</v>
      </c>
      <c r="N335" s="13">
        <f>L335/N331*100</f>
        <v>8.792742498255409</v>
      </c>
    </row>
    <row r="336" spans="1:16" ht="12.75" customHeight="1">
      <c r="B336" s="102"/>
      <c r="C336" s="91"/>
      <c r="D336" s="130" t="s">
        <v>476</v>
      </c>
      <c r="E336" s="70"/>
      <c r="F336" s="10">
        <v>246</v>
      </c>
      <c r="G336" s="13">
        <f>F336/G331*100</f>
        <v>6.8106312292358808</v>
      </c>
      <c r="H336" s="13">
        <f>F336/H331*100</f>
        <v>7.9048843187660669</v>
      </c>
      <c r="I336" s="10">
        <v>132</v>
      </c>
      <c r="J336" s="13">
        <f>I336/J331*100</f>
        <v>6.8965517241379306</v>
      </c>
      <c r="K336" s="13">
        <f>I336/K331*100</f>
        <v>7.8665077473182352</v>
      </c>
      <c r="L336" s="10">
        <v>114</v>
      </c>
      <c r="M336" s="13">
        <f>L336/M331*100</f>
        <v>6.7177371832645845</v>
      </c>
      <c r="N336" s="13">
        <f>L336/N331*100</f>
        <v>7.9553384508025129</v>
      </c>
    </row>
    <row r="337" spans="2:14" ht="12.75" customHeight="1">
      <c r="B337" s="102"/>
      <c r="C337" s="91"/>
      <c r="D337" s="130" t="s">
        <v>477</v>
      </c>
      <c r="E337" s="70"/>
      <c r="F337" s="10">
        <v>339</v>
      </c>
      <c r="G337" s="13">
        <f>F337/G331*100</f>
        <v>9.3853820598006656</v>
      </c>
      <c r="H337" s="13">
        <f>F337/H331*100</f>
        <v>10.89331619537275</v>
      </c>
      <c r="I337" s="10">
        <v>179</v>
      </c>
      <c r="J337" s="13">
        <f>I337/J331*100</f>
        <v>9.3521421107628004</v>
      </c>
      <c r="K337" s="13">
        <f>I337/K331*100</f>
        <v>10.66746126340882</v>
      </c>
      <c r="L337" s="10">
        <v>160</v>
      </c>
      <c r="M337" s="13">
        <f>L337/M331*100</f>
        <v>9.4284030642309968</v>
      </c>
      <c r="N337" s="13">
        <f>L337/N331*100</f>
        <v>11.165387299371947</v>
      </c>
    </row>
    <row r="338" spans="2:14" ht="12.75" customHeight="1">
      <c r="B338" s="102"/>
      <c r="C338" s="91"/>
      <c r="D338" s="130" t="s">
        <v>478</v>
      </c>
      <c r="E338" s="70"/>
      <c r="F338" s="10">
        <v>270</v>
      </c>
      <c r="G338" s="13">
        <f>F338/G331*100</f>
        <v>7.4750830564784057</v>
      </c>
      <c r="H338" s="13">
        <f>F338/H331*100</f>
        <v>8.6760925449871458</v>
      </c>
      <c r="I338" s="10">
        <v>146</v>
      </c>
      <c r="J338" s="13">
        <f>I338/J331*100</f>
        <v>7.6280041797283173</v>
      </c>
      <c r="K338" s="13">
        <f>I338/K331*100</f>
        <v>8.7008343265792618</v>
      </c>
      <c r="L338" s="10">
        <v>124</v>
      </c>
      <c r="M338" s="13">
        <f>L338/M331*100</f>
        <v>7.3070123747790223</v>
      </c>
      <c r="N338" s="13">
        <f>L338/N331*100</f>
        <v>8.6531751570132585</v>
      </c>
    </row>
    <row r="339" spans="2:14" ht="12.75" customHeight="1">
      <c r="B339" s="102"/>
      <c r="C339" s="91"/>
      <c r="D339" s="130" t="s">
        <v>489</v>
      </c>
      <c r="E339" s="70"/>
      <c r="F339" s="10">
        <v>314</v>
      </c>
      <c r="G339" s="13">
        <f>F339/G331*100</f>
        <v>8.6932447397563664</v>
      </c>
      <c r="H339" s="13">
        <f>F339/H331*100</f>
        <v>10.089974293059125</v>
      </c>
      <c r="I339" s="10">
        <v>164</v>
      </c>
      <c r="J339" s="13">
        <f>I339/J331*100</f>
        <v>8.5684430512016707</v>
      </c>
      <c r="K339" s="13">
        <f>I339/K331*100</f>
        <v>9.7735399284862918</v>
      </c>
      <c r="L339" s="10">
        <v>150</v>
      </c>
      <c r="M339" s="13">
        <f>L339/M331*100</f>
        <v>8.8391278727165581</v>
      </c>
      <c r="N339" s="13">
        <f>L339/N331*100</f>
        <v>10.467550593161199</v>
      </c>
    </row>
    <row r="340" spans="2:14" ht="12.75" customHeight="1">
      <c r="B340" s="102"/>
      <c r="C340" s="91"/>
      <c r="D340" s="130" t="s">
        <v>490</v>
      </c>
      <c r="E340" s="70"/>
      <c r="F340" s="10">
        <v>356</v>
      </c>
      <c r="G340" s="13">
        <f>F340/G331*100</f>
        <v>9.856035437430787</v>
      </c>
      <c r="H340" s="13">
        <f>F340/H331*100</f>
        <v>11.439588688946015</v>
      </c>
      <c r="I340" s="10">
        <v>182</v>
      </c>
      <c r="J340" s="13">
        <f>I340/J331*100</f>
        <v>9.5088819226750267</v>
      </c>
      <c r="K340" s="13">
        <f>I340/K331*100</f>
        <v>10.846245530393325</v>
      </c>
      <c r="L340" s="10">
        <v>174</v>
      </c>
      <c r="M340" s="13">
        <f>L340/M331*100</f>
        <v>10.253388332351209</v>
      </c>
      <c r="N340" s="13">
        <f>L340/N331*100</f>
        <v>12.142358688066993</v>
      </c>
    </row>
    <row r="341" spans="2:14" ht="12.75" customHeight="1">
      <c r="B341" s="102"/>
      <c r="C341" s="91"/>
      <c r="D341" s="130" t="s">
        <v>491</v>
      </c>
      <c r="E341" s="70"/>
      <c r="F341" s="10">
        <v>310</v>
      </c>
      <c r="G341" s="13">
        <f>F341/G331*100</f>
        <v>8.5825027685492792</v>
      </c>
      <c r="H341" s="13">
        <f>F341/H331*100</f>
        <v>9.9614395886889451</v>
      </c>
      <c r="I341" s="10">
        <v>141</v>
      </c>
      <c r="J341" s="13">
        <f>I341/J331*100</f>
        <v>7.3667711598746077</v>
      </c>
      <c r="K341" s="13">
        <f>I341/K331*100</f>
        <v>8.402860548271752</v>
      </c>
      <c r="L341" s="10">
        <v>169</v>
      </c>
      <c r="M341" s="13">
        <f>L341/M331*100</f>
        <v>9.9587507365939896</v>
      </c>
      <c r="N341" s="13">
        <f>L341/N331*100</f>
        <v>11.79344033496162</v>
      </c>
    </row>
    <row r="342" spans="2:14" ht="12.75" customHeight="1">
      <c r="B342" s="102"/>
      <c r="C342" s="91"/>
      <c r="D342" s="130" t="s">
        <v>577</v>
      </c>
      <c r="E342" s="70"/>
      <c r="F342" s="10">
        <v>591</v>
      </c>
      <c r="G342" s="13">
        <f>F342/G331*100</f>
        <v>16.362126245847175</v>
      </c>
      <c r="H342" s="13">
        <f>F342/H331*100</f>
        <v>18.991002570694089</v>
      </c>
      <c r="I342" s="10">
        <v>338</v>
      </c>
      <c r="J342" s="13">
        <f>I342/J331*100</f>
        <v>17.659352142110762</v>
      </c>
      <c r="K342" s="13">
        <f>I342/K331*100</f>
        <v>20.143027413587607</v>
      </c>
      <c r="L342" s="10">
        <v>253</v>
      </c>
      <c r="M342" s="13">
        <f>L342/M331*100</f>
        <v>14.908662345315262</v>
      </c>
      <c r="N342" s="13">
        <f>L342/N331*100</f>
        <v>17.655268667131889</v>
      </c>
    </row>
    <row r="343" spans="2:14" ht="12.75" customHeight="1">
      <c r="B343" s="102"/>
      <c r="C343" s="91"/>
      <c r="D343" s="131" t="s">
        <v>484</v>
      </c>
      <c r="E343" s="132"/>
      <c r="F343" s="133">
        <v>500</v>
      </c>
      <c r="G343" s="114">
        <f>F343/G331*100</f>
        <v>13.842746400885936</v>
      </c>
      <c r="H343" s="115" t="s">
        <v>830</v>
      </c>
      <c r="I343" s="133">
        <v>236</v>
      </c>
      <c r="J343" s="114">
        <f>I343/J331*100</f>
        <v>12.330198537095088</v>
      </c>
      <c r="K343" s="115" t="s">
        <v>830</v>
      </c>
      <c r="L343" s="133">
        <v>264</v>
      </c>
      <c r="M343" s="114">
        <f>L343/M331*100</f>
        <v>15.556865055981142</v>
      </c>
      <c r="N343" s="115" t="s">
        <v>830</v>
      </c>
    </row>
    <row r="344" spans="2:14" ht="12.75" customHeight="1">
      <c r="B344" s="102"/>
      <c r="C344" s="91"/>
      <c r="D344" s="134" t="s">
        <v>459</v>
      </c>
      <c r="E344" s="123"/>
      <c r="F344" s="135">
        <f t="shared" ref="F344:N344" si="78">SUM(F332:F343)</f>
        <v>3612</v>
      </c>
      <c r="G344" s="14">
        <f t="shared" si="78"/>
        <v>100</v>
      </c>
      <c r="H344" s="14">
        <f t="shared" si="78"/>
        <v>100</v>
      </c>
      <c r="I344" s="135">
        <f t="shared" si="78"/>
        <v>1914</v>
      </c>
      <c r="J344" s="14">
        <f t="shared" si="78"/>
        <v>99.999999999999986</v>
      </c>
      <c r="K344" s="14">
        <f t="shared" si="78"/>
        <v>99.999999999999986</v>
      </c>
      <c r="L344" s="135">
        <f t="shared" si="78"/>
        <v>1697</v>
      </c>
      <c r="M344" s="14">
        <f t="shared" si="78"/>
        <v>100</v>
      </c>
      <c r="N344" s="14">
        <f t="shared" si="78"/>
        <v>100</v>
      </c>
    </row>
    <row r="345" spans="2:14" ht="12.75" customHeight="1">
      <c r="B345" s="136"/>
      <c r="C345" s="137"/>
      <c r="D345" s="134" t="s">
        <v>602</v>
      </c>
      <c r="E345" s="56"/>
      <c r="F345" s="13">
        <v>66.228606081411201</v>
      </c>
      <c r="G345" s="138"/>
      <c r="H345" s="51"/>
      <c r="I345" s="13">
        <v>65.419025911901457</v>
      </c>
      <c r="J345" s="138"/>
      <c r="K345" s="51"/>
      <c r="L345" s="13">
        <v>67.198347320388123</v>
      </c>
      <c r="M345" s="138"/>
      <c r="N345" s="139"/>
    </row>
    <row r="346" spans="2:14" ht="12.75" customHeight="1">
      <c r="B346" s="124" t="s">
        <v>600</v>
      </c>
      <c r="C346" s="125"/>
      <c r="D346" s="42"/>
      <c r="E346" s="42"/>
      <c r="F346" s="126"/>
      <c r="G346" s="112">
        <f>F359</f>
        <v>2958</v>
      </c>
      <c r="H346" s="112">
        <f>G346-F358</f>
        <v>2421</v>
      </c>
      <c r="I346" s="126"/>
      <c r="J346" s="112">
        <f>I359</f>
        <v>1564</v>
      </c>
      <c r="K346" s="112">
        <f>J346-I358</f>
        <v>1285</v>
      </c>
      <c r="L346" s="126"/>
      <c r="M346" s="112">
        <f>L359</f>
        <v>1393</v>
      </c>
      <c r="N346" s="112">
        <f>M346-L358</f>
        <v>1135</v>
      </c>
    </row>
    <row r="347" spans="2:14" ht="12.75" customHeight="1">
      <c r="B347" s="102"/>
      <c r="C347" s="91"/>
      <c r="D347" s="127" t="s">
        <v>311</v>
      </c>
      <c r="E347" s="128"/>
      <c r="F347" s="129">
        <v>737</v>
      </c>
      <c r="G347" s="113">
        <f>F347/G346*100</f>
        <v>24.915483434753209</v>
      </c>
      <c r="H347" s="113">
        <f>F347/H346*100</f>
        <v>30.441966129698471</v>
      </c>
      <c r="I347" s="129">
        <v>328</v>
      </c>
      <c r="J347" s="113">
        <f>I347/J346*100</f>
        <v>20.971867007672635</v>
      </c>
      <c r="K347" s="113">
        <f>I347/K346*100</f>
        <v>25.525291828793772</v>
      </c>
      <c r="L347" s="129">
        <v>408</v>
      </c>
      <c r="M347" s="113">
        <f>L347/M346*100</f>
        <v>29.289303661162958</v>
      </c>
      <c r="N347" s="113">
        <f>L347/N346*100</f>
        <v>35.947136563876654</v>
      </c>
    </row>
    <row r="348" spans="2:14" ht="12.75" customHeight="1">
      <c r="B348" s="102"/>
      <c r="C348" s="91"/>
      <c r="D348" s="130" t="s">
        <v>312</v>
      </c>
      <c r="E348" s="70"/>
      <c r="F348" s="10">
        <v>941</v>
      </c>
      <c r="G348" s="13">
        <f>F348/G346*100</f>
        <v>31.812035158891145</v>
      </c>
      <c r="H348" s="13">
        <f>F348/H346*100</f>
        <v>38.868236266005788</v>
      </c>
      <c r="I348" s="10">
        <v>522</v>
      </c>
      <c r="J348" s="13">
        <f>I348/J346*100</f>
        <v>33.375959079283888</v>
      </c>
      <c r="K348" s="13">
        <f>I348/K346*100</f>
        <v>40.622568093385212</v>
      </c>
      <c r="L348" s="10">
        <v>419</v>
      </c>
      <c r="M348" s="13">
        <f>L348/M346*100</f>
        <v>30.078966259870782</v>
      </c>
      <c r="N348" s="13">
        <f>L348/N346*100</f>
        <v>36.916299559471369</v>
      </c>
    </row>
    <row r="349" spans="2:14" ht="12.75" customHeight="1">
      <c r="B349" s="102"/>
      <c r="C349" s="91"/>
      <c r="D349" s="130" t="s">
        <v>313</v>
      </c>
      <c r="E349" s="70"/>
      <c r="F349" s="10">
        <v>504</v>
      </c>
      <c r="G349" s="13">
        <f>F349/G346*100</f>
        <v>17.038539553752535</v>
      </c>
      <c r="H349" s="13">
        <f>F349/H346*100</f>
        <v>20.817843866171003</v>
      </c>
      <c r="I349" s="10">
        <v>301</v>
      </c>
      <c r="J349" s="13">
        <f>I349/J346*100</f>
        <v>19.245524296675192</v>
      </c>
      <c r="K349" s="13">
        <f>I349/K346*100</f>
        <v>23.424124513618676</v>
      </c>
      <c r="L349" s="10">
        <v>203</v>
      </c>
      <c r="M349" s="13">
        <f>L349/M346*100</f>
        <v>14.572864321608039</v>
      </c>
      <c r="N349" s="13">
        <f>L349/N346*100</f>
        <v>17.885462555066077</v>
      </c>
    </row>
    <row r="350" spans="2:14" ht="12.75" customHeight="1">
      <c r="B350" s="102"/>
      <c r="C350" s="91"/>
      <c r="D350" s="130" t="s">
        <v>314</v>
      </c>
      <c r="E350" s="70"/>
      <c r="F350" s="10">
        <v>171</v>
      </c>
      <c r="G350" s="13">
        <f>F350/G346*100</f>
        <v>5.7809330628803242</v>
      </c>
      <c r="H350" s="13">
        <f>F350/H346*100</f>
        <v>7.0631970260223049</v>
      </c>
      <c r="I350" s="10">
        <v>100</v>
      </c>
      <c r="J350" s="13">
        <f>I350/J346*100</f>
        <v>6.3938618925831205</v>
      </c>
      <c r="K350" s="13">
        <f>I350/K346*100</f>
        <v>7.782101167315175</v>
      </c>
      <c r="L350" s="10">
        <v>71</v>
      </c>
      <c r="M350" s="13">
        <f>L350/M346*100</f>
        <v>5.0969131371141421</v>
      </c>
      <c r="N350" s="13">
        <f>L350/N346*100</f>
        <v>6.2555066079295161</v>
      </c>
    </row>
    <row r="351" spans="2:14" ht="12.75" customHeight="1">
      <c r="B351" s="102"/>
      <c r="C351" s="91"/>
      <c r="D351" s="130" t="s">
        <v>476</v>
      </c>
      <c r="E351" s="70"/>
      <c r="F351" s="10">
        <v>49</v>
      </c>
      <c r="G351" s="13">
        <f>F351/G346*100</f>
        <v>1.656524678837052</v>
      </c>
      <c r="H351" s="13">
        <f>F351/H346*100</f>
        <v>2.0239570425444033</v>
      </c>
      <c r="I351" s="10">
        <v>25</v>
      </c>
      <c r="J351" s="13">
        <f>I351/J346*100</f>
        <v>1.5984654731457801</v>
      </c>
      <c r="K351" s="13">
        <f>I351/K346*100</f>
        <v>1.9455252918287937</v>
      </c>
      <c r="L351" s="10">
        <v>24</v>
      </c>
      <c r="M351" s="13">
        <f>L351/M346*100</f>
        <v>1.7229002153625268</v>
      </c>
      <c r="N351" s="13">
        <f>L351/N346*100</f>
        <v>2.1145374449339207</v>
      </c>
    </row>
    <row r="352" spans="2:14" ht="12.75" customHeight="1">
      <c r="B352" s="102"/>
      <c r="C352" s="91"/>
      <c r="D352" s="130" t="s">
        <v>477</v>
      </c>
      <c r="E352" s="70"/>
      <c r="F352" s="10">
        <v>18</v>
      </c>
      <c r="G352" s="13">
        <f>F352/G346*100</f>
        <v>0.6085192697768762</v>
      </c>
      <c r="H352" s="13">
        <f>F352/H346*100</f>
        <v>0.74349442379182151</v>
      </c>
      <c r="I352" s="10">
        <v>8</v>
      </c>
      <c r="J352" s="13">
        <f>I352/J346*100</f>
        <v>0.51150895140664965</v>
      </c>
      <c r="K352" s="13">
        <f>I352/K346*100</f>
        <v>0.62256809338521402</v>
      </c>
      <c r="L352" s="10">
        <v>10</v>
      </c>
      <c r="M352" s="13">
        <f>L352/M346*100</f>
        <v>0.71787508973438618</v>
      </c>
      <c r="N352" s="13">
        <f>L352/N346*100</f>
        <v>0.88105726872246704</v>
      </c>
    </row>
    <row r="353" spans="2:14" ht="12.75" customHeight="1">
      <c r="B353" s="102"/>
      <c r="C353" s="91"/>
      <c r="D353" s="130" t="s">
        <v>478</v>
      </c>
      <c r="E353" s="70"/>
      <c r="F353" s="10">
        <v>1</v>
      </c>
      <c r="G353" s="13">
        <f>F353/G346*100</f>
        <v>3.3806626098715348E-2</v>
      </c>
      <c r="H353" s="13">
        <f>F353/H346*100</f>
        <v>4.1305245766212313E-2</v>
      </c>
      <c r="I353" s="10">
        <v>1</v>
      </c>
      <c r="J353" s="13">
        <f>I353/J346*100</f>
        <v>6.3938618925831206E-2</v>
      </c>
      <c r="K353" s="13">
        <f>I353/K346*100</f>
        <v>7.7821011673151752E-2</v>
      </c>
      <c r="L353" s="10">
        <v>0</v>
      </c>
      <c r="M353" s="13">
        <f>L353/M346*100</f>
        <v>0</v>
      </c>
      <c r="N353" s="13">
        <f>L353/N346*100</f>
        <v>0</v>
      </c>
    </row>
    <row r="354" spans="2:14" ht="12.75" customHeight="1">
      <c r="B354" s="102"/>
      <c r="C354" s="91"/>
      <c r="D354" s="130" t="s">
        <v>489</v>
      </c>
      <c r="E354" s="70"/>
      <c r="F354" s="10">
        <v>0</v>
      </c>
      <c r="G354" s="13">
        <f>F354/G346*100</f>
        <v>0</v>
      </c>
      <c r="H354" s="13">
        <f>F354/H346*100</f>
        <v>0</v>
      </c>
      <c r="I354" s="10">
        <v>0</v>
      </c>
      <c r="J354" s="13">
        <f>I354/J346*100</f>
        <v>0</v>
      </c>
      <c r="K354" s="13">
        <f>I354/K346*100</f>
        <v>0</v>
      </c>
      <c r="L354" s="10">
        <v>0</v>
      </c>
      <c r="M354" s="13">
        <f>L354/M346*100</f>
        <v>0</v>
      </c>
      <c r="N354" s="13">
        <f>L354/N346*100</f>
        <v>0</v>
      </c>
    </row>
    <row r="355" spans="2:14" ht="12.75" customHeight="1">
      <c r="B355" s="102"/>
      <c r="C355" s="91"/>
      <c r="D355" s="130" t="s">
        <v>490</v>
      </c>
      <c r="E355" s="70"/>
      <c r="F355" s="10">
        <v>0</v>
      </c>
      <c r="G355" s="13">
        <f>F355/G346*100</f>
        <v>0</v>
      </c>
      <c r="H355" s="13">
        <f>F355/H346*100</f>
        <v>0</v>
      </c>
      <c r="I355" s="10">
        <v>0</v>
      </c>
      <c r="J355" s="13">
        <f>I355/J346*100</f>
        <v>0</v>
      </c>
      <c r="K355" s="13">
        <f>I355/K346*100</f>
        <v>0</v>
      </c>
      <c r="L355" s="10">
        <v>0</v>
      </c>
      <c r="M355" s="13">
        <f>L355/M346*100</f>
        <v>0</v>
      </c>
      <c r="N355" s="13">
        <f>L355/N346*100</f>
        <v>0</v>
      </c>
    </row>
    <row r="356" spans="2:14" ht="12.75" customHeight="1">
      <c r="B356" s="102"/>
      <c r="C356" s="91"/>
      <c r="D356" s="130" t="s">
        <v>491</v>
      </c>
      <c r="E356" s="70"/>
      <c r="F356" s="10">
        <v>0</v>
      </c>
      <c r="G356" s="13">
        <f>F356/G346*100</f>
        <v>0</v>
      </c>
      <c r="H356" s="13">
        <f>F356/H346*100</f>
        <v>0</v>
      </c>
      <c r="I356" s="10">
        <v>0</v>
      </c>
      <c r="J356" s="13">
        <f>I356/J346*100</f>
        <v>0</v>
      </c>
      <c r="K356" s="13">
        <f>I356/K346*100</f>
        <v>0</v>
      </c>
      <c r="L356" s="10">
        <v>0</v>
      </c>
      <c r="M356" s="13">
        <f>L356/M346*100</f>
        <v>0</v>
      </c>
      <c r="N356" s="13">
        <f>L356/N346*100</f>
        <v>0</v>
      </c>
    </row>
    <row r="357" spans="2:14" ht="12.75" customHeight="1">
      <c r="B357" s="102"/>
      <c r="C357" s="91"/>
      <c r="D357" s="130" t="s">
        <v>577</v>
      </c>
      <c r="E357" s="70"/>
      <c r="F357" s="10">
        <v>0</v>
      </c>
      <c r="G357" s="13">
        <f>F357/G346*100</f>
        <v>0</v>
      </c>
      <c r="H357" s="13">
        <f>F357/H346*100</f>
        <v>0</v>
      </c>
      <c r="I357" s="10">
        <v>0</v>
      </c>
      <c r="J357" s="13">
        <f>I357/J346*100</f>
        <v>0</v>
      </c>
      <c r="K357" s="13">
        <f>I357/K346*100</f>
        <v>0</v>
      </c>
      <c r="L357" s="10">
        <v>0</v>
      </c>
      <c r="M357" s="13">
        <f>L357/M346*100</f>
        <v>0</v>
      </c>
      <c r="N357" s="13">
        <f>L357/N346*100</f>
        <v>0</v>
      </c>
    </row>
    <row r="358" spans="2:14" ht="12.75" customHeight="1">
      <c r="B358" s="102"/>
      <c r="C358" s="91"/>
      <c r="D358" s="131" t="s">
        <v>484</v>
      </c>
      <c r="E358" s="132"/>
      <c r="F358" s="133">
        <v>537</v>
      </c>
      <c r="G358" s="114">
        <f>F358/G346*100</f>
        <v>18.154158215010142</v>
      </c>
      <c r="H358" s="115" t="s">
        <v>830</v>
      </c>
      <c r="I358" s="133">
        <v>279</v>
      </c>
      <c r="J358" s="114">
        <f>I358/J346*100</f>
        <v>17.838874680306905</v>
      </c>
      <c r="K358" s="115" t="s">
        <v>830</v>
      </c>
      <c r="L358" s="133">
        <v>258</v>
      </c>
      <c r="M358" s="114">
        <f>L358/M346*100</f>
        <v>18.521177315147163</v>
      </c>
      <c r="N358" s="115" t="s">
        <v>830</v>
      </c>
    </row>
    <row r="359" spans="2:14" ht="12.75" customHeight="1">
      <c r="B359" s="102"/>
      <c r="C359" s="140"/>
      <c r="D359" s="134" t="s">
        <v>459</v>
      </c>
      <c r="E359" s="123"/>
      <c r="F359" s="135">
        <f t="shared" ref="F359:N359" si="79">SUM(F347:F358)</f>
        <v>2958</v>
      </c>
      <c r="G359" s="14">
        <f t="shared" si="79"/>
        <v>100</v>
      </c>
      <c r="H359" s="14">
        <f t="shared" si="79"/>
        <v>100.00000000000001</v>
      </c>
      <c r="I359" s="135">
        <f t="shared" si="79"/>
        <v>1564</v>
      </c>
      <c r="J359" s="14">
        <f t="shared" si="79"/>
        <v>100</v>
      </c>
      <c r="K359" s="14">
        <f t="shared" si="79"/>
        <v>99.999999999999986</v>
      </c>
      <c r="L359" s="135">
        <f t="shared" si="79"/>
        <v>1393</v>
      </c>
      <c r="M359" s="14">
        <f t="shared" si="79"/>
        <v>100</v>
      </c>
      <c r="N359" s="14">
        <f t="shared" si="79"/>
        <v>100</v>
      </c>
    </row>
    <row r="360" spans="2:14" ht="12.75" customHeight="1">
      <c r="B360" s="136"/>
      <c r="C360" s="137"/>
      <c r="D360" s="134" t="s">
        <v>602</v>
      </c>
      <c r="E360" s="56"/>
      <c r="F360" s="13">
        <v>15.698391604910617</v>
      </c>
      <c r="G360" s="138"/>
      <c r="H360" s="51"/>
      <c r="I360" s="13">
        <v>16.631024221587765</v>
      </c>
      <c r="J360" s="138"/>
      <c r="K360" s="51"/>
      <c r="L360" s="13">
        <v>14.648325146834738</v>
      </c>
      <c r="M360" s="138"/>
      <c r="N360" s="139"/>
    </row>
    <row r="361" spans="2:14" ht="12.75" customHeight="1">
      <c r="B361" s="124" t="s">
        <v>601</v>
      </c>
      <c r="C361" s="125"/>
      <c r="D361" s="42"/>
      <c r="E361" s="42"/>
      <c r="F361" s="126"/>
      <c r="G361" s="112">
        <f>F374</f>
        <v>2440</v>
      </c>
      <c r="H361" s="112">
        <f>G361-F373</f>
        <v>1822</v>
      </c>
      <c r="I361" s="126"/>
      <c r="J361" s="112">
        <f>I374</f>
        <v>1311</v>
      </c>
      <c r="K361" s="112">
        <f>J361-I373</f>
        <v>975</v>
      </c>
      <c r="L361" s="126"/>
      <c r="M361" s="112">
        <f>L374</f>
        <v>1128</v>
      </c>
      <c r="N361" s="112">
        <f>M361-L373</f>
        <v>846</v>
      </c>
    </row>
    <row r="362" spans="2:14" ht="12.75" customHeight="1">
      <c r="B362" s="102"/>
      <c r="C362" s="91"/>
      <c r="D362" s="127" t="s">
        <v>311</v>
      </c>
      <c r="E362" s="128"/>
      <c r="F362" s="129">
        <v>1027</v>
      </c>
      <c r="G362" s="113">
        <f>F362/G361*100</f>
        <v>42.090163934426229</v>
      </c>
      <c r="H362" s="113">
        <f>F362/H361*100</f>
        <v>56.366630076838639</v>
      </c>
      <c r="I362" s="129">
        <v>495</v>
      </c>
      <c r="J362" s="113">
        <f>I362/J361*100</f>
        <v>37.757437070938217</v>
      </c>
      <c r="K362" s="113">
        <f>I362/K361*100</f>
        <v>50.769230769230766</v>
      </c>
      <c r="L362" s="129">
        <v>531</v>
      </c>
      <c r="M362" s="113">
        <f>L362/M361*100</f>
        <v>47.074468085106389</v>
      </c>
      <c r="N362" s="113">
        <f>L362/N361*100</f>
        <v>62.765957446808507</v>
      </c>
    </row>
    <row r="363" spans="2:14" ht="12.75" customHeight="1">
      <c r="B363" s="102"/>
      <c r="C363" s="91"/>
      <c r="D363" s="130" t="s">
        <v>312</v>
      </c>
      <c r="E363" s="70"/>
      <c r="F363" s="10">
        <v>667</v>
      </c>
      <c r="G363" s="13">
        <f>F363/G361*100</f>
        <v>27.33606557377049</v>
      </c>
      <c r="H363" s="13">
        <f>F363/H361*100</f>
        <v>36.608122941822174</v>
      </c>
      <c r="I363" s="10">
        <v>405</v>
      </c>
      <c r="J363" s="13">
        <f>I363/J361*100</f>
        <v>30.892448512585812</v>
      </c>
      <c r="K363" s="13">
        <f>I363/K361*100</f>
        <v>41.53846153846154</v>
      </c>
      <c r="L363" s="10">
        <v>262</v>
      </c>
      <c r="M363" s="13">
        <f>L363/M361*100</f>
        <v>23.226950354609929</v>
      </c>
      <c r="N363" s="13">
        <f>L363/N361*100</f>
        <v>30.969267139479907</v>
      </c>
    </row>
    <row r="364" spans="2:14" ht="12.75" customHeight="1">
      <c r="B364" s="102"/>
      <c r="C364" s="91"/>
      <c r="D364" s="130" t="s">
        <v>313</v>
      </c>
      <c r="E364" s="70"/>
      <c r="F364" s="10">
        <v>115</v>
      </c>
      <c r="G364" s="13">
        <f>F364/G361*100</f>
        <v>4.7131147540983607</v>
      </c>
      <c r="H364" s="13">
        <f>F364/H361*100</f>
        <v>6.3117453347969272</v>
      </c>
      <c r="I364" s="10">
        <v>70</v>
      </c>
      <c r="J364" s="13">
        <f>I364/J361*100</f>
        <v>5.3394355453852027</v>
      </c>
      <c r="K364" s="13">
        <f>I364/K361*100</f>
        <v>7.1794871794871788</v>
      </c>
      <c r="L364" s="10">
        <v>45</v>
      </c>
      <c r="M364" s="13">
        <f>L364/M361*100</f>
        <v>3.9893617021276597</v>
      </c>
      <c r="N364" s="13">
        <f>L364/N361*100</f>
        <v>5.3191489361702127</v>
      </c>
    </row>
    <row r="365" spans="2:14" ht="12.75" customHeight="1">
      <c r="B365" s="102"/>
      <c r="C365" s="91"/>
      <c r="D365" s="130" t="s">
        <v>314</v>
      </c>
      <c r="E365" s="70"/>
      <c r="F365" s="10">
        <v>12</v>
      </c>
      <c r="G365" s="13">
        <f>F365/G361*100</f>
        <v>0.49180327868852464</v>
      </c>
      <c r="H365" s="13">
        <f>F365/H361*100</f>
        <v>0.65861690450054877</v>
      </c>
      <c r="I365" s="10">
        <v>4</v>
      </c>
      <c r="J365" s="13">
        <f>I365/J361*100</f>
        <v>0.30511060259344014</v>
      </c>
      <c r="K365" s="13">
        <f>I365/K361*100</f>
        <v>0.41025641025641024</v>
      </c>
      <c r="L365" s="10">
        <v>8</v>
      </c>
      <c r="M365" s="13">
        <f>L365/M361*100</f>
        <v>0.70921985815602839</v>
      </c>
      <c r="N365" s="13">
        <f>L365/N361*100</f>
        <v>0.94562647754137119</v>
      </c>
    </row>
    <row r="366" spans="2:14" ht="12.75" customHeight="1">
      <c r="B366" s="102"/>
      <c r="C366" s="91"/>
      <c r="D366" s="130" t="s">
        <v>476</v>
      </c>
      <c r="E366" s="70"/>
      <c r="F366" s="10">
        <v>1</v>
      </c>
      <c r="G366" s="13">
        <f>F366/G361*100</f>
        <v>4.0983606557377046E-2</v>
      </c>
      <c r="H366" s="13">
        <f>F366/H361*100</f>
        <v>5.4884742041712405E-2</v>
      </c>
      <c r="I366" s="10">
        <v>1</v>
      </c>
      <c r="J366" s="13">
        <f>I366/J361*100</f>
        <v>7.6277650648360035E-2</v>
      </c>
      <c r="K366" s="13">
        <f>I366/K361*100</f>
        <v>0.10256410256410256</v>
      </c>
      <c r="L366" s="10">
        <v>0</v>
      </c>
      <c r="M366" s="13">
        <f>L366/M361*100</f>
        <v>0</v>
      </c>
      <c r="N366" s="13">
        <f>L366/N361*100</f>
        <v>0</v>
      </c>
    </row>
    <row r="367" spans="2:14" ht="12.75" customHeight="1">
      <c r="B367" s="102"/>
      <c r="C367" s="91"/>
      <c r="D367" s="130" t="s">
        <v>477</v>
      </c>
      <c r="E367" s="70"/>
      <c r="F367" s="10">
        <v>0</v>
      </c>
      <c r="G367" s="13">
        <f>F367/G361*100</f>
        <v>0</v>
      </c>
      <c r="H367" s="13">
        <f>F367/H361*100</f>
        <v>0</v>
      </c>
      <c r="I367" s="10">
        <v>0</v>
      </c>
      <c r="J367" s="13">
        <f>I367/J361*100</f>
        <v>0</v>
      </c>
      <c r="K367" s="13">
        <f>I367/K361*100</f>
        <v>0</v>
      </c>
      <c r="L367" s="10">
        <v>0</v>
      </c>
      <c r="M367" s="13">
        <f>L367/M361*100</f>
        <v>0</v>
      </c>
      <c r="N367" s="13">
        <f>L367/N361*100</f>
        <v>0</v>
      </c>
    </row>
    <row r="368" spans="2:14" ht="12.75" customHeight="1">
      <c r="B368" s="102"/>
      <c r="C368" s="91"/>
      <c r="D368" s="130" t="s">
        <v>478</v>
      </c>
      <c r="E368" s="70"/>
      <c r="F368" s="10">
        <v>0</v>
      </c>
      <c r="G368" s="13">
        <f>F368/G361*100</f>
        <v>0</v>
      </c>
      <c r="H368" s="13">
        <f>F368/H361*100</f>
        <v>0</v>
      </c>
      <c r="I368" s="10">
        <v>0</v>
      </c>
      <c r="J368" s="13">
        <f>I368/J361*100</f>
        <v>0</v>
      </c>
      <c r="K368" s="13">
        <f>I368/K361*100</f>
        <v>0</v>
      </c>
      <c r="L368" s="10">
        <v>0</v>
      </c>
      <c r="M368" s="13">
        <f>L368/M361*100</f>
        <v>0</v>
      </c>
      <c r="N368" s="13">
        <f>L368/N361*100</f>
        <v>0</v>
      </c>
    </row>
    <row r="369" spans="1:14" ht="12.75" customHeight="1">
      <c r="B369" s="102"/>
      <c r="C369" s="91"/>
      <c r="D369" s="130" t="s">
        <v>489</v>
      </c>
      <c r="E369" s="70"/>
      <c r="F369" s="10">
        <v>0</v>
      </c>
      <c r="G369" s="13">
        <f>F369/G361*100</f>
        <v>0</v>
      </c>
      <c r="H369" s="13">
        <f>F369/H361*100</f>
        <v>0</v>
      </c>
      <c r="I369" s="10">
        <v>0</v>
      </c>
      <c r="J369" s="13">
        <f>I369/J361*100</f>
        <v>0</v>
      </c>
      <c r="K369" s="13">
        <f>I369/K361*100</f>
        <v>0</v>
      </c>
      <c r="L369" s="10">
        <v>0</v>
      </c>
      <c r="M369" s="13">
        <f>L369/M361*100</f>
        <v>0</v>
      </c>
      <c r="N369" s="13">
        <f>L369/N361*100</f>
        <v>0</v>
      </c>
    </row>
    <row r="370" spans="1:14" ht="12.75" customHeight="1">
      <c r="B370" s="102"/>
      <c r="C370" s="91"/>
      <c r="D370" s="130" t="s">
        <v>490</v>
      </c>
      <c r="E370" s="70"/>
      <c r="F370" s="10">
        <v>0</v>
      </c>
      <c r="G370" s="13">
        <f>F370/G361*100</f>
        <v>0</v>
      </c>
      <c r="H370" s="13">
        <f>F370/H361*100</f>
        <v>0</v>
      </c>
      <c r="I370" s="10">
        <v>0</v>
      </c>
      <c r="J370" s="13">
        <f>I370/J361*100</f>
        <v>0</v>
      </c>
      <c r="K370" s="13">
        <f>I370/K361*100</f>
        <v>0</v>
      </c>
      <c r="L370" s="10">
        <v>0</v>
      </c>
      <c r="M370" s="13">
        <f>L370/M361*100</f>
        <v>0</v>
      </c>
      <c r="N370" s="13">
        <f>L370/N361*100</f>
        <v>0</v>
      </c>
    </row>
    <row r="371" spans="1:14" ht="12.75" customHeight="1">
      <c r="B371" s="102"/>
      <c r="C371" s="91"/>
      <c r="D371" s="130" t="s">
        <v>491</v>
      </c>
      <c r="E371" s="70"/>
      <c r="F371" s="10">
        <v>0</v>
      </c>
      <c r="G371" s="13">
        <f>F371/G361*100</f>
        <v>0</v>
      </c>
      <c r="H371" s="13">
        <f>F371/H361*100</f>
        <v>0</v>
      </c>
      <c r="I371" s="10">
        <v>0</v>
      </c>
      <c r="J371" s="13">
        <f>I371/J361*100</f>
        <v>0</v>
      </c>
      <c r="K371" s="13">
        <f>I371/K361*100</f>
        <v>0</v>
      </c>
      <c r="L371" s="10">
        <v>0</v>
      </c>
      <c r="M371" s="13">
        <f>L371/M361*100</f>
        <v>0</v>
      </c>
      <c r="N371" s="13">
        <f>L371/N361*100</f>
        <v>0</v>
      </c>
    </row>
    <row r="372" spans="1:14" ht="12.75" customHeight="1">
      <c r="B372" s="102"/>
      <c r="C372" s="91"/>
      <c r="D372" s="130" t="s">
        <v>577</v>
      </c>
      <c r="E372" s="70"/>
      <c r="F372" s="10">
        <v>0</v>
      </c>
      <c r="G372" s="13">
        <f>F372/G361*100</f>
        <v>0</v>
      </c>
      <c r="H372" s="13">
        <f>F372/H361*100</f>
        <v>0</v>
      </c>
      <c r="I372" s="10">
        <v>0</v>
      </c>
      <c r="J372" s="13">
        <f>I372/J361*100</f>
        <v>0</v>
      </c>
      <c r="K372" s="13">
        <f>I372/K361*100</f>
        <v>0</v>
      </c>
      <c r="L372" s="10">
        <v>0</v>
      </c>
      <c r="M372" s="13">
        <f>L372/M361*100</f>
        <v>0</v>
      </c>
      <c r="N372" s="13">
        <f>L372/N361*100</f>
        <v>0</v>
      </c>
    </row>
    <row r="373" spans="1:14" ht="12.75" customHeight="1">
      <c r="B373" s="102"/>
      <c r="C373" s="91"/>
      <c r="D373" s="131" t="s">
        <v>484</v>
      </c>
      <c r="E373" s="132"/>
      <c r="F373" s="133">
        <v>618</v>
      </c>
      <c r="G373" s="114">
        <f>F373/G361*100</f>
        <v>25.327868852459019</v>
      </c>
      <c r="H373" s="115" t="s">
        <v>830</v>
      </c>
      <c r="I373" s="133">
        <v>336</v>
      </c>
      <c r="J373" s="114">
        <f>I373/J361*100</f>
        <v>25.629290617848969</v>
      </c>
      <c r="K373" s="115" t="s">
        <v>830</v>
      </c>
      <c r="L373" s="133">
        <v>282</v>
      </c>
      <c r="M373" s="114">
        <f>L373/M361*100</f>
        <v>25</v>
      </c>
      <c r="N373" s="115" t="s">
        <v>830</v>
      </c>
    </row>
    <row r="374" spans="1:14" ht="12.75" customHeight="1">
      <c r="B374" s="102"/>
      <c r="C374" s="140"/>
      <c r="D374" s="134" t="s">
        <v>459</v>
      </c>
      <c r="E374" s="123"/>
      <c r="F374" s="135">
        <f t="shared" ref="F374:N374" si="80">SUM(F362:F373)</f>
        <v>2440</v>
      </c>
      <c r="G374" s="14">
        <f t="shared" si="80"/>
        <v>99.999999999999986</v>
      </c>
      <c r="H374" s="14">
        <f t="shared" si="80"/>
        <v>99.999999999999986</v>
      </c>
      <c r="I374" s="135">
        <f t="shared" si="80"/>
        <v>1311</v>
      </c>
      <c r="J374" s="14">
        <f t="shared" si="80"/>
        <v>100</v>
      </c>
      <c r="K374" s="14">
        <f t="shared" si="80"/>
        <v>100</v>
      </c>
      <c r="L374" s="135">
        <f t="shared" si="80"/>
        <v>1128</v>
      </c>
      <c r="M374" s="14">
        <f t="shared" si="80"/>
        <v>100.00000000000001</v>
      </c>
      <c r="N374" s="14">
        <f t="shared" si="80"/>
        <v>99.999999999999986</v>
      </c>
    </row>
    <row r="375" spans="1:14" ht="12.75" customHeight="1">
      <c r="B375" s="136"/>
      <c r="C375" s="137"/>
      <c r="D375" s="134" t="s">
        <v>602</v>
      </c>
      <c r="E375" s="32"/>
      <c r="F375" s="104">
        <v>9.6379747256541108</v>
      </c>
      <c r="G375" s="141"/>
      <c r="H375" s="142"/>
      <c r="I375" s="104">
        <v>10.216894682557879</v>
      </c>
      <c r="J375" s="141"/>
      <c r="K375" s="142"/>
      <c r="L375" s="104">
        <v>8.9744966053833863</v>
      </c>
      <c r="M375" s="141"/>
      <c r="N375" s="142"/>
    </row>
    <row r="376" spans="1:14" ht="13.5" customHeight="1">
      <c r="B376" s="91"/>
      <c r="C376" s="56"/>
      <c r="D376" s="36"/>
      <c r="E376" s="15"/>
      <c r="F376" s="15"/>
      <c r="G376" s="36"/>
      <c r="H376" s="15"/>
      <c r="I376" s="15"/>
      <c r="J376" s="36"/>
      <c r="K376" s="15"/>
      <c r="L376" s="15"/>
    </row>
    <row r="377" spans="1:14" ht="15" customHeight="1">
      <c r="A377" s="1" t="s">
        <v>488</v>
      </c>
      <c r="B377" s="91"/>
      <c r="C377" s="56"/>
      <c r="D377" s="56"/>
      <c r="E377" s="56"/>
      <c r="F377" s="56"/>
      <c r="G377" s="56"/>
      <c r="H377" s="56"/>
      <c r="I377" s="56"/>
      <c r="J377" s="8"/>
      <c r="K377" s="56"/>
      <c r="L377" s="56"/>
      <c r="M377" s="57"/>
      <c r="N377" s="8"/>
    </row>
    <row r="378" spans="1:14" ht="15" customHeight="1">
      <c r="A378" s="1" t="s">
        <v>457</v>
      </c>
      <c r="B378" s="91"/>
      <c r="C378" s="56"/>
      <c r="D378" s="56"/>
      <c r="E378" s="56"/>
      <c r="F378" s="8"/>
      <c r="G378" s="56"/>
      <c r="H378" s="57"/>
      <c r="I378" s="1"/>
      <c r="J378" s="56"/>
      <c r="K378" s="8"/>
    </row>
    <row r="379" spans="1:14" ht="15" customHeight="1">
      <c r="B379" s="72"/>
      <c r="C379" s="122"/>
      <c r="D379" s="73"/>
      <c r="E379" s="73"/>
      <c r="F379" s="31"/>
      <c r="G379" s="103" t="s">
        <v>5</v>
      </c>
      <c r="H379" s="33"/>
      <c r="I379" s="31"/>
      <c r="J379" s="103" t="s">
        <v>62</v>
      </c>
      <c r="K379" s="33"/>
      <c r="L379" s="31"/>
      <c r="M379" s="103" t="s">
        <v>831</v>
      </c>
      <c r="N379" s="33"/>
    </row>
    <row r="380" spans="1:14" ht="21.75">
      <c r="B380" s="95"/>
      <c r="C380" s="45"/>
      <c r="D380" s="123"/>
      <c r="E380" s="123"/>
      <c r="F380" s="59" t="s">
        <v>2</v>
      </c>
      <c r="G380" s="59" t="s">
        <v>3</v>
      </c>
      <c r="H380" s="59" t="s">
        <v>592</v>
      </c>
      <c r="I380" s="59" t="s">
        <v>2</v>
      </c>
      <c r="J380" s="59" t="s">
        <v>3</v>
      </c>
      <c r="K380" s="59" t="s">
        <v>592</v>
      </c>
      <c r="L380" s="59" t="s">
        <v>2</v>
      </c>
      <c r="M380" s="59" t="s">
        <v>3</v>
      </c>
      <c r="N380" s="59" t="s">
        <v>592</v>
      </c>
    </row>
    <row r="381" spans="1:14" ht="12" customHeight="1">
      <c r="B381" s="124" t="s">
        <v>599</v>
      </c>
      <c r="C381" s="125"/>
      <c r="D381" s="42"/>
      <c r="E381" s="42"/>
      <c r="F381" s="126"/>
      <c r="G381" s="112">
        <f>H$323</f>
        <v>3612</v>
      </c>
      <c r="H381" s="112">
        <f>G381-F386-F385</f>
        <v>3132</v>
      </c>
      <c r="I381" s="126"/>
      <c r="J381" s="112">
        <f>K$323</f>
        <v>1914</v>
      </c>
      <c r="K381" s="112">
        <f>J381-I386-I385</f>
        <v>1651</v>
      </c>
      <c r="L381" s="126"/>
      <c r="M381" s="112">
        <f>N$323</f>
        <v>1697</v>
      </c>
      <c r="N381" s="112">
        <f>M381-L386-L385</f>
        <v>1480</v>
      </c>
    </row>
    <row r="382" spans="1:14" ht="12" customHeight="1">
      <c r="B382" s="102"/>
      <c r="C382" s="91"/>
      <c r="D382" s="127" t="s">
        <v>110</v>
      </c>
      <c r="E382" s="128"/>
      <c r="F382" s="129">
        <v>1041</v>
      </c>
      <c r="G382" s="113">
        <f>F382/G381*100</f>
        <v>28.820598006644516</v>
      </c>
      <c r="H382" s="113">
        <f>F382/H381*100</f>
        <v>33.237547892720301</v>
      </c>
      <c r="I382" s="129">
        <v>461</v>
      </c>
      <c r="J382" s="113">
        <f>I382/J381*100</f>
        <v>24.085684430512018</v>
      </c>
      <c r="K382" s="113">
        <f>I382/K381*100</f>
        <v>27.922471229557843</v>
      </c>
      <c r="L382" s="129">
        <v>580</v>
      </c>
      <c r="M382" s="113">
        <f>L382/M381*100</f>
        <v>34.177961107837362</v>
      </c>
      <c r="N382" s="113">
        <f>L382/N381*100</f>
        <v>39.189189189189186</v>
      </c>
    </row>
    <row r="383" spans="1:14" ht="12" customHeight="1">
      <c r="B383" s="102"/>
      <c r="C383" s="91"/>
      <c r="D383" s="130" t="s">
        <v>111</v>
      </c>
      <c r="E383" s="70"/>
      <c r="F383" s="10">
        <v>447</v>
      </c>
      <c r="G383" s="13">
        <f>F383/G381*100</f>
        <v>12.375415282392026</v>
      </c>
      <c r="H383" s="13">
        <f>F383/H381*100</f>
        <v>14.272030651340998</v>
      </c>
      <c r="I383" s="10">
        <v>242</v>
      </c>
      <c r="J383" s="13">
        <f>I383/J381*100</f>
        <v>12.643678160919542</v>
      </c>
      <c r="K383" s="13">
        <f>I383/K381*100</f>
        <v>14.65778316172017</v>
      </c>
      <c r="L383" s="10">
        <v>205</v>
      </c>
      <c r="M383" s="13">
        <f>L383/M381*100</f>
        <v>12.080141426045964</v>
      </c>
      <c r="N383" s="13">
        <f>L383/N381*100</f>
        <v>13.851351351351351</v>
      </c>
    </row>
    <row r="384" spans="1:14" ht="12" customHeight="1">
      <c r="B384" s="102"/>
      <c r="C384" s="91"/>
      <c r="D384" s="130" t="s">
        <v>61</v>
      </c>
      <c r="E384" s="70"/>
      <c r="F384" s="10">
        <v>1644</v>
      </c>
      <c r="G384" s="13">
        <f>F384/G381*100</f>
        <v>45.514950166112953</v>
      </c>
      <c r="H384" s="13">
        <f>F384/H381*100</f>
        <v>52.490421455938694</v>
      </c>
      <c r="I384" s="10">
        <v>948</v>
      </c>
      <c r="J384" s="13">
        <f>I384/J381*100</f>
        <v>49.529780564263319</v>
      </c>
      <c r="K384" s="13">
        <f>I384/K381*100</f>
        <v>57.419745608721982</v>
      </c>
      <c r="L384" s="10">
        <v>695</v>
      </c>
      <c r="M384" s="13">
        <f>L384/M381*100</f>
        <v>40.95462581025339</v>
      </c>
      <c r="N384" s="13">
        <f>L384/N381*100</f>
        <v>46.95945945945946</v>
      </c>
    </row>
    <row r="385" spans="2:14" ht="12" customHeight="1">
      <c r="B385" s="102"/>
      <c r="C385" s="91"/>
      <c r="D385" s="130" t="s">
        <v>508</v>
      </c>
      <c r="E385" s="70"/>
      <c r="F385" s="10">
        <v>208</v>
      </c>
      <c r="G385" s="13">
        <f>F385/G381*100</f>
        <v>5.7585825027685491</v>
      </c>
      <c r="H385" s="17" t="s">
        <v>830</v>
      </c>
      <c r="I385" s="10">
        <v>95</v>
      </c>
      <c r="J385" s="13">
        <f>I385/J381*100</f>
        <v>4.9634273772204809</v>
      </c>
      <c r="K385" s="17" t="s">
        <v>830</v>
      </c>
      <c r="L385" s="10">
        <v>113</v>
      </c>
      <c r="M385" s="13">
        <f>L385/M381*100</f>
        <v>6.6588096641131411</v>
      </c>
      <c r="N385" s="17" t="s">
        <v>830</v>
      </c>
    </row>
    <row r="386" spans="2:14" ht="12" customHeight="1">
      <c r="B386" s="102"/>
      <c r="C386" s="91"/>
      <c r="D386" s="131" t="s">
        <v>0</v>
      </c>
      <c r="E386" s="132"/>
      <c r="F386" s="133">
        <v>272</v>
      </c>
      <c r="G386" s="114">
        <f>F386/G381*100</f>
        <v>7.5304540420819492</v>
      </c>
      <c r="H386" s="115" t="s">
        <v>830</v>
      </c>
      <c r="I386" s="133">
        <v>168</v>
      </c>
      <c r="J386" s="114">
        <f>I386/J381*100</f>
        <v>8.7774294670846391</v>
      </c>
      <c r="K386" s="115" t="s">
        <v>830</v>
      </c>
      <c r="L386" s="133">
        <v>104</v>
      </c>
      <c r="M386" s="114">
        <f>L386/M381*100</f>
        <v>6.1284619917501475</v>
      </c>
      <c r="N386" s="115" t="s">
        <v>830</v>
      </c>
    </row>
    <row r="387" spans="2:14" ht="12" customHeight="1">
      <c r="B387" s="136"/>
      <c r="C387" s="186"/>
      <c r="D387" s="134" t="s">
        <v>459</v>
      </c>
      <c r="E387" s="123"/>
      <c r="F387" s="135">
        <f t="shared" ref="F387:N387" si="81">SUM(F382:F386)</f>
        <v>3612</v>
      </c>
      <c r="G387" s="14">
        <f t="shared" si="81"/>
        <v>100</v>
      </c>
      <c r="H387" s="14">
        <f t="shared" si="81"/>
        <v>100</v>
      </c>
      <c r="I387" s="135">
        <f t="shared" si="81"/>
        <v>1914</v>
      </c>
      <c r="J387" s="14">
        <f t="shared" si="81"/>
        <v>100.00000000000001</v>
      </c>
      <c r="K387" s="14">
        <f t="shared" si="81"/>
        <v>100</v>
      </c>
      <c r="L387" s="135">
        <f t="shared" si="81"/>
        <v>1697</v>
      </c>
      <c r="M387" s="14">
        <f t="shared" si="81"/>
        <v>99.999999999999986</v>
      </c>
      <c r="N387" s="14">
        <f t="shared" si="81"/>
        <v>100</v>
      </c>
    </row>
    <row r="388" spans="2:14" ht="12" customHeight="1">
      <c r="B388" s="124" t="s">
        <v>600</v>
      </c>
      <c r="C388" s="125"/>
      <c r="D388" s="42"/>
      <c r="E388" s="42"/>
      <c r="F388" s="126"/>
      <c r="G388" s="112">
        <f>G$346</f>
        <v>2958</v>
      </c>
      <c r="H388" s="112">
        <f>G388-F393-F392</f>
        <v>2346</v>
      </c>
      <c r="I388" s="126"/>
      <c r="J388" s="112">
        <f>J$346</f>
        <v>1564</v>
      </c>
      <c r="K388" s="112">
        <f>J388-I393-I392</f>
        <v>1217</v>
      </c>
      <c r="L388" s="126"/>
      <c r="M388" s="112">
        <f>M$346</f>
        <v>1393</v>
      </c>
      <c r="N388" s="112">
        <f>M388-L393-L392</f>
        <v>1128</v>
      </c>
    </row>
    <row r="389" spans="2:14" ht="12" customHeight="1">
      <c r="B389" s="102"/>
      <c r="C389" s="91"/>
      <c r="D389" s="127" t="s">
        <v>110</v>
      </c>
      <c r="E389" s="128"/>
      <c r="F389" s="129">
        <v>72</v>
      </c>
      <c r="G389" s="113">
        <f>F389/G388*100</f>
        <v>2.4340770791075048</v>
      </c>
      <c r="H389" s="113">
        <f>F389/H388*100</f>
        <v>3.0690537084398977</v>
      </c>
      <c r="I389" s="129">
        <v>34</v>
      </c>
      <c r="J389" s="113">
        <f>I389/J388*100</f>
        <v>2.1739130434782608</v>
      </c>
      <c r="K389" s="113">
        <f>I389/K388*100</f>
        <v>2.7937551355792936</v>
      </c>
      <c r="L389" s="129">
        <v>38</v>
      </c>
      <c r="M389" s="113">
        <f>L389/M388*100</f>
        <v>2.7279253409906676</v>
      </c>
      <c r="N389" s="113">
        <f>L389/N388*100</f>
        <v>3.3687943262411348</v>
      </c>
    </row>
    <row r="390" spans="2:14" ht="12" customHeight="1">
      <c r="B390" s="102"/>
      <c r="C390" s="91"/>
      <c r="D390" s="130" t="s">
        <v>111</v>
      </c>
      <c r="E390" s="70"/>
      <c r="F390" s="10">
        <v>86</v>
      </c>
      <c r="G390" s="13">
        <f>F390/G388*100</f>
        <v>2.9073698444895197</v>
      </c>
      <c r="H390" s="13">
        <f>F390/H388*100</f>
        <v>3.6658141517476555</v>
      </c>
      <c r="I390" s="10">
        <v>38</v>
      </c>
      <c r="J390" s="13">
        <f>I390/J388*100</f>
        <v>2.4296675191815855</v>
      </c>
      <c r="K390" s="13">
        <f>I390/K388*100</f>
        <v>3.122432210353328</v>
      </c>
      <c r="L390" s="10">
        <v>48</v>
      </c>
      <c r="M390" s="13">
        <f>L390/M388*100</f>
        <v>3.4458004307250536</v>
      </c>
      <c r="N390" s="13">
        <f>L390/N388*100</f>
        <v>4.2553191489361701</v>
      </c>
    </row>
    <row r="391" spans="2:14" ht="12" customHeight="1">
      <c r="B391" s="102"/>
      <c r="C391" s="91"/>
      <c r="D391" s="130" t="s">
        <v>61</v>
      </c>
      <c r="E391" s="70"/>
      <c r="F391" s="10">
        <v>2188</v>
      </c>
      <c r="G391" s="13">
        <f>F391/G388*100</f>
        <v>73.968897903989188</v>
      </c>
      <c r="H391" s="13">
        <f>F391/H388*100</f>
        <v>93.265132139812451</v>
      </c>
      <c r="I391" s="10">
        <v>1145</v>
      </c>
      <c r="J391" s="13">
        <f>I391/J388*100</f>
        <v>73.209718670076725</v>
      </c>
      <c r="K391" s="13">
        <f>I391/K388*100</f>
        <v>94.083812654067373</v>
      </c>
      <c r="L391" s="10">
        <v>1042</v>
      </c>
      <c r="M391" s="13">
        <f>L391/M388*100</f>
        <v>74.802584350323045</v>
      </c>
      <c r="N391" s="13">
        <f>L391/N388*100</f>
        <v>92.37588652482269</v>
      </c>
    </row>
    <row r="392" spans="2:14" ht="12" customHeight="1">
      <c r="B392" s="102"/>
      <c r="C392" s="91"/>
      <c r="D392" s="130" t="s">
        <v>508</v>
      </c>
      <c r="E392" s="70"/>
      <c r="F392" s="10">
        <v>195</v>
      </c>
      <c r="G392" s="13">
        <f>F392/G388*100</f>
        <v>6.5922920892494936</v>
      </c>
      <c r="H392" s="17" t="s">
        <v>830</v>
      </c>
      <c r="I392" s="10">
        <v>87</v>
      </c>
      <c r="J392" s="13">
        <f>I392/J388*100</f>
        <v>5.5626598465473149</v>
      </c>
      <c r="K392" s="17" t="s">
        <v>830</v>
      </c>
      <c r="L392" s="10">
        <v>108</v>
      </c>
      <c r="M392" s="13">
        <f>L392/M388*100</f>
        <v>7.7530509691313716</v>
      </c>
      <c r="N392" s="17" t="s">
        <v>830</v>
      </c>
    </row>
    <row r="393" spans="2:14" ht="12" customHeight="1">
      <c r="B393" s="102"/>
      <c r="C393" s="91"/>
      <c r="D393" s="131" t="s">
        <v>0</v>
      </c>
      <c r="E393" s="132"/>
      <c r="F393" s="133">
        <v>417</v>
      </c>
      <c r="G393" s="114">
        <f>F393/G388*100</f>
        <v>14.0973630831643</v>
      </c>
      <c r="H393" s="115" t="s">
        <v>830</v>
      </c>
      <c r="I393" s="133">
        <v>260</v>
      </c>
      <c r="J393" s="114">
        <f>I393/J388*100</f>
        <v>16.624040920716112</v>
      </c>
      <c r="K393" s="115" t="s">
        <v>830</v>
      </c>
      <c r="L393" s="133">
        <v>157</v>
      </c>
      <c r="M393" s="114">
        <f>L393/M388*100</f>
        <v>11.270638908829863</v>
      </c>
      <c r="N393" s="115" t="s">
        <v>830</v>
      </c>
    </row>
    <row r="394" spans="2:14" ht="12" customHeight="1">
      <c r="B394" s="136"/>
      <c r="C394" s="186"/>
      <c r="D394" s="134" t="s">
        <v>459</v>
      </c>
      <c r="E394" s="123"/>
      <c r="F394" s="135">
        <f t="shared" ref="F394:N394" si="82">SUM(F389:F393)</f>
        <v>2958</v>
      </c>
      <c r="G394" s="14">
        <f t="shared" si="82"/>
        <v>100</v>
      </c>
      <c r="H394" s="14">
        <f t="shared" si="82"/>
        <v>100</v>
      </c>
      <c r="I394" s="135">
        <f t="shared" si="82"/>
        <v>1564</v>
      </c>
      <c r="J394" s="14">
        <f t="shared" si="82"/>
        <v>100</v>
      </c>
      <c r="K394" s="14">
        <f t="shared" si="82"/>
        <v>100</v>
      </c>
      <c r="L394" s="135">
        <f t="shared" si="82"/>
        <v>1393</v>
      </c>
      <c r="M394" s="14">
        <f t="shared" si="82"/>
        <v>100</v>
      </c>
      <c r="N394" s="14">
        <f t="shared" si="82"/>
        <v>100</v>
      </c>
    </row>
    <row r="395" spans="2:14" ht="12" customHeight="1">
      <c r="B395" s="124" t="s">
        <v>601</v>
      </c>
      <c r="C395" s="125"/>
      <c r="D395" s="42"/>
      <c r="E395" s="42"/>
      <c r="F395" s="126"/>
      <c r="G395" s="112">
        <f>G$361</f>
        <v>2440</v>
      </c>
      <c r="H395" s="112">
        <f>G395-F400-F399</f>
        <v>1737</v>
      </c>
      <c r="I395" s="126"/>
      <c r="J395" s="112">
        <f>J$361</f>
        <v>1311</v>
      </c>
      <c r="K395" s="112">
        <f>J395-I400-I399</f>
        <v>911</v>
      </c>
      <c r="L395" s="126"/>
      <c r="M395" s="112">
        <f>M$361</f>
        <v>1128</v>
      </c>
      <c r="N395" s="112">
        <f>M395-L400-L399</f>
        <v>825</v>
      </c>
    </row>
    <row r="396" spans="2:14" ht="12" customHeight="1">
      <c r="B396" s="102"/>
      <c r="C396" s="91"/>
      <c r="D396" s="127" t="s">
        <v>110</v>
      </c>
      <c r="E396" s="128"/>
      <c r="F396" s="129">
        <v>12</v>
      </c>
      <c r="G396" s="113">
        <f>F396/G395*100</f>
        <v>0.49180327868852464</v>
      </c>
      <c r="H396" s="113">
        <f>F396/H395*100</f>
        <v>0.69084628670120896</v>
      </c>
      <c r="I396" s="129">
        <v>7</v>
      </c>
      <c r="J396" s="113">
        <f>I396/J395*100</f>
        <v>0.53394355453852027</v>
      </c>
      <c r="K396" s="113">
        <f>I396/K395*100</f>
        <v>0.76838638858397368</v>
      </c>
      <c r="L396" s="129">
        <v>5</v>
      </c>
      <c r="M396" s="113">
        <f>L396/M395*100</f>
        <v>0.44326241134751776</v>
      </c>
      <c r="N396" s="113">
        <f>L396/N395*100</f>
        <v>0.60606060606060608</v>
      </c>
    </row>
    <row r="397" spans="2:14" ht="12" customHeight="1">
      <c r="B397" s="102"/>
      <c r="C397" s="91"/>
      <c r="D397" s="130" t="s">
        <v>111</v>
      </c>
      <c r="E397" s="70"/>
      <c r="F397" s="10">
        <v>34</v>
      </c>
      <c r="G397" s="13">
        <f>F397/G395*100</f>
        <v>1.3934426229508197</v>
      </c>
      <c r="H397" s="13">
        <f>F397/H395*100</f>
        <v>1.9573978123200921</v>
      </c>
      <c r="I397" s="10">
        <v>17</v>
      </c>
      <c r="J397" s="13">
        <f>I397/J395*100</f>
        <v>1.2967200610221206</v>
      </c>
      <c r="K397" s="13">
        <f>I397/K395*100</f>
        <v>1.8660812294182216</v>
      </c>
      <c r="L397" s="10">
        <v>17</v>
      </c>
      <c r="M397" s="13">
        <f>L397/M395*100</f>
        <v>1.5070921985815602</v>
      </c>
      <c r="N397" s="13">
        <f>L397/N395*100</f>
        <v>2.0606060606060606</v>
      </c>
    </row>
    <row r="398" spans="2:14" ht="12" customHeight="1">
      <c r="B398" s="102"/>
      <c r="C398" s="91"/>
      <c r="D398" s="130" t="s">
        <v>61</v>
      </c>
      <c r="E398" s="70"/>
      <c r="F398" s="10">
        <v>1691</v>
      </c>
      <c r="G398" s="13">
        <f>F398/G395*100</f>
        <v>69.3032786885246</v>
      </c>
      <c r="H398" s="13">
        <f>F398/H395*100</f>
        <v>97.351755900978702</v>
      </c>
      <c r="I398" s="10">
        <v>887</v>
      </c>
      <c r="J398" s="13">
        <f>I398/J395*100</f>
        <v>67.658276125095355</v>
      </c>
      <c r="K398" s="13">
        <f>I398/K395*100</f>
        <v>97.365532381997795</v>
      </c>
      <c r="L398" s="10">
        <v>803</v>
      </c>
      <c r="M398" s="13">
        <f>L398/M395*100</f>
        <v>71.187943262411352</v>
      </c>
      <c r="N398" s="13">
        <f>L398/N395*100</f>
        <v>97.333333333333343</v>
      </c>
    </row>
    <row r="399" spans="2:14" ht="12" customHeight="1">
      <c r="B399" s="102"/>
      <c r="C399" s="91"/>
      <c r="D399" s="130" t="s">
        <v>508</v>
      </c>
      <c r="E399" s="70"/>
      <c r="F399" s="10">
        <v>155</v>
      </c>
      <c r="G399" s="13">
        <f>F399/G395*100</f>
        <v>6.3524590163934427</v>
      </c>
      <c r="H399" s="17" t="s">
        <v>830</v>
      </c>
      <c r="I399" s="10">
        <v>74</v>
      </c>
      <c r="J399" s="13">
        <f>I399/J395*100</f>
        <v>5.6445461479786418</v>
      </c>
      <c r="K399" s="17" t="s">
        <v>830</v>
      </c>
      <c r="L399" s="10">
        <v>81</v>
      </c>
      <c r="M399" s="13">
        <f>L399/M395*100</f>
        <v>7.1808510638297882</v>
      </c>
      <c r="N399" s="17" t="s">
        <v>830</v>
      </c>
    </row>
    <row r="400" spans="2:14" ht="12" customHeight="1">
      <c r="B400" s="102"/>
      <c r="C400" s="91"/>
      <c r="D400" s="131" t="s">
        <v>0</v>
      </c>
      <c r="E400" s="132"/>
      <c r="F400" s="133">
        <v>548</v>
      </c>
      <c r="G400" s="114">
        <f>F400/G395*100</f>
        <v>22.459016393442624</v>
      </c>
      <c r="H400" s="115" t="s">
        <v>830</v>
      </c>
      <c r="I400" s="133">
        <v>326</v>
      </c>
      <c r="J400" s="114">
        <f>I400/J395*100</f>
        <v>24.866514111365369</v>
      </c>
      <c r="K400" s="115" t="s">
        <v>830</v>
      </c>
      <c r="L400" s="133">
        <v>222</v>
      </c>
      <c r="M400" s="114">
        <f>L400/M395*100</f>
        <v>19.680851063829788</v>
      </c>
      <c r="N400" s="115" t="s">
        <v>830</v>
      </c>
    </row>
    <row r="401" spans="1:14" ht="12" customHeight="1">
      <c r="B401" s="136"/>
      <c r="C401" s="186"/>
      <c r="D401" s="134" t="s">
        <v>459</v>
      </c>
      <c r="E401" s="123"/>
      <c r="F401" s="135">
        <f t="shared" ref="F401:N401" si="83">SUM(F396:F400)</f>
        <v>2440</v>
      </c>
      <c r="G401" s="14">
        <f t="shared" si="83"/>
        <v>100.00000000000001</v>
      </c>
      <c r="H401" s="14">
        <f t="shared" si="83"/>
        <v>100</v>
      </c>
      <c r="I401" s="135">
        <f t="shared" si="83"/>
        <v>1311</v>
      </c>
      <c r="J401" s="14">
        <f t="shared" si="83"/>
        <v>100</v>
      </c>
      <c r="K401" s="14">
        <f t="shared" si="83"/>
        <v>99.999999999999986</v>
      </c>
      <c r="L401" s="135">
        <f t="shared" si="83"/>
        <v>1128</v>
      </c>
      <c r="M401" s="14">
        <f t="shared" si="83"/>
        <v>100.00000000000001</v>
      </c>
      <c r="N401" s="14">
        <f t="shared" si="83"/>
        <v>100.00000000000001</v>
      </c>
    </row>
    <row r="402" spans="1:14" ht="13.5" customHeight="1">
      <c r="B402" s="91"/>
      <c r="C402" s="56"/>
      <c r="D402" s="36"/>
      <c r="E402" s="15"/>
      <c r="F402" s="15"/>
      <c r="G402" s="36"/>
      <c r="H402" s="15"/>
      <c r="I402" s="15"/>
      <c r="J402" s="36"/>
      <c r="K402" s="15"/>
      <c r="L402" s="15"/>
    </row>
    <row r="403" spans="1:14" ht="13.5" customHeight="1">
      <c r="A403" s="1" t="s">
        <v>488</v>
      </c>
      <c r="B403" s="91"/>
      <c r="C403" s="56"/>
      <c r="D403" s="56"/>
      <c r="E403" s="56"/>
      <c r="F403" s="56"/>
      <c r="G403" s="56"/>
      <c r="H403" s="56"/>
      <c r="I403" s="56"/>
      <c r="J403" s="8"/>
      <c r="K403" s="56"/>
      <c r="L403" s="56"/>
      <c r="M403" s="57"/>
      <c r="N403" s="8"/>
    </row>
    <row r="404" spans="1:14" ht="13.5" customHeight="1">
      <c r="A404" s="1" t="s">
        <v>634</v>
      </c>
      <c r="B404" s="91"/>
      <c r="C404" s="56"/>
      <c r="D404" s="56"/>
      <c r="E404" s="56"/>
      <c r="F404" s="8"/>
      <c r="G404" s="56"/>
      <c r="H404" s="57"/>
      <c r="I404" s="1"/>
      <c r="J404" s="56"/>
      <c r="K404" s="8"/>
    </row>
    <row r="405" spans="1:14" ht="15" customHeight="1">
      <c r="B405" s="72"/>
      <c r="C405" s="122"/>
      <c r="D405" s="73"/>
      <c r="E405" s="73"/>
      <c r="F405" s="31"/>
      <c r="G405" s="103" t="s">
        <v>5</v>
      </c>
      <c r="H405" s="33"/>
      <c r="I405" s="31"/>
      <c r="J405" s="103" t="s">
        <v>62</v>
      </c>
      <c r="K405" s="33"/>
      <c r="L405" s="31"/>
      <c r="M405" s="103" t="s">
        <v>831</v>
      </c>
      <c r="N405" s="33"/>
    </row>
    <row r="406" spans="1:14" ht="21.75">
      <c r="B406" s="95"/>
      <c r="C406" s="45"/>
      <c r="D406" s="123"/>
      <c r="E406" s="123"/>
      <c r="F406" s="59" t="s">
        <v>2</v>
      </c>
      <c r="G406" s="59" t="s">
        <v>3</v>
      </c>
      <c r="H406" s="59" t="s">
        <v>592</v>
      </c>
      <c r="I406" s="59" t="s">
        <v>2</v>
      </c>
      <c r="J406" s="59" t="s">
        <v>3</v>
      </c>
      <c r="K406" s="59" t="s">
        <v>592</v>
      </c>
      <c r="L406" s="59" t="s">
        <v>2</v>
      </c>
      <c r="M406" s="59" t="s">
        <v>3</v>
      </c>
      <c r="N406" s="59" t="s">
        <v>592</v>
      </c>
    </row>
    <row r="407" spans="1:14" ht="12" customHeight="1">
      <c r="B407" s="124" t="s">
        <v>599</v>
      </c>
      <c r="C407" s="125"/>
      <c r="D407" s="42"/>
      <c r="E407" s="42"/>
      <c r="F407" s="126"/>
      <c r="G407" s="112">
        <f>H$323</f>
        <v>3612</v>
      </c>
      <c r="H407" s="112">
        <f>G407-F411-F410</f>
        <v>3235</v>
      </c>
      <c r="I407" s="126"/>
      <c r="J407" s="112">
        <f>K$323</f>
        <v>1914</v>
      </c>
      <c r="K407" s="112">
        <f>J407-I411-I410</f>
        <v>1732</v>
      </c>
      <c r="L407" s="126"/>
      <c r="M407" s="112">
        <f>N$323</f>
        <v>1697</v>
      </c>
      <c r="N407" s="112">
        <f>M407-L411-L410</f>
        <v>1502</v>
      </c>
    </row>
    <row r="408" spans="1:14" ht="12" customHeight="1">
      <c r="B408" s="102"/>
      <c r="C408" s="91"/>
      <c r="D408" s="127" t="s">
        <v>523</v>
      </c>
      <c r="E408" s="128"/>
      <c r="F408" s="129">
        <v>2066</v>
      </c>
      <c r="G408" s="113">
        <f>F408/G407*100</f>
        <v>57.198228128460684</v>
      </c>
      <c r="H408" s="113">
        <f>F408/H407*100</f>
        <v>63.863987635239575</v>
      </c>
      <c r="I408" s="129">
        <v>1024</v>
      </c>
      <c r="J408" s="113">
        <f>I408/J407*100</f>
        <v>53.500522466039712</v>
      </c>
      <c r="K408" s="113">
        <f>I408/K407*100</f>
        <v>59.122401847575055</v>
      </c>
      <c r="L408" s="129">
        <v>1041</v>
      </c>
      <c r="M408" s="113">
        <f>L408/M407*100</f>
        <v>61.343547436652912</v>
      </c>
      <c r="N408" s="113">
        <f>L408/N407*100</f>
        <v>69.307589880159796</v>
      </c>
    </row>
    <row r="409" spans="1:14" ht="12" customHeight="1">
      <c r="B409" s="102"/>
      <c r="C409" s="91"/>
      <c r="D409" s="130" t="s">
        <v>112</v>
      </c>
      <c r="E409" s="70"/>
      <c r="F409" s="10">
        <v>1169</v>
      </c>
      <c r="G409" s="13">
        <f>F409/G407*100</f>
        <v>32.36434108527132</v>
      </c>
      <c r="H409" s="13">
        <f>F409/H407*100</f>
        <v>36.136012364760433</v>
      </c>
      <c r="I409" s="10">
        <v>708</v>
      </c>
      <c r="J409" s="13">
        <f>I409/J407*100</f>
        <v>36.990595611285265</v>
      </c>
      <c r="K409" s="13">
        <f>I409/K407*100</f>
        <v>40.877598152424945</v>
      </c>
      <c r="L409" s="10">
        <v>461</v>
      </c>
      <c r="M409" s="13">
        <f>L409/M407*100</f>
        <v>27.165586328815554</v>
      </c>
      <c r="N409" s="13">
        <f>L409/N407*100</f>
        <v>30.692410119840215</v>
      </c>
    </row>
    <row r="410" spans="1:14" ht="12" customHeight="1">
      <c r="B410" s="102"/>
      <c r="C410" s="91"/>
      <c r="D410" s="130" t="s">
        <v>508</v>
      </c>
      <c r="E410" s="70"/>
      <c r="F410" s="10">
        <v>207</v>
      </c>
      <c r="G410" s="13">
        <f>F410/G407*100</f>
        <v>5.7308970099667773</v>
      </c>
      <c r="H410" s="17" t="s">
        <v>830</v>
      </c>
      <c r="I410" s="10">
        <v>95</v>
      </c>
      <c r="J410" s="13">
        <f>I410/J407*100</f>
        <v>4.9634273772204809</v>
      </c>
      <c r="K410" s="17" t="s">
        <v>830</v>
      </c>
      <c r="L410" s="10">
        <v>112</v>
      </c>
      <c r="M410" s="13">
        <f>L410/M407*100</f>
        <v>6.5998821449616969</v>
      </c>
      <c r="N410" s="17" t="s">
        <v>830</v>
      </c>
    </row>
    <row r="411" spans="1:14" ht="12" customHeight="1">
      <c r="B411" s="102"/>
      <c r="C411" s="91"/>
      <c r="D411" s="131" t="s">
        <v>0</v>
      </c>
      <c r="E411" s="132"/>
      <c r="F411" s="133">
        <v>170</v>
      </c>
      <c r="G411" s="114">
        <f>F411/G407*100</f>
        <v>4.7065337763012183</v>
      </c>
      <c r="H411" s="115" t="s">
        <v>830</v>
      </c>
      <c r="I411" s="133">
        <v>87</v>
      </c>
      <c r="J411" s="114">
        <f>I411/J407*100</f>
        <v>4.5454545454545459</v>
      </c>
      <c r="K411" s="115" t="s">
        <v>830</v>
      </c>
      <c r="L411" s="133">
        <v>83</v>
      </c>
      <c r="M411" s="114">
        <f>L411/M407*100</f>
        <v>4.8909840895698293</v>
      </c>
      <c r="N411" s="115" t="s">
        <v>830</v>
      </c>
    </row>
    <row r="412" spans="1:14" ht="12" customHeight="1">
      <c r="B412" s="136"/>
      <c r="C412" s="186"/>
      <c r="D412" s="134" t="s">
        <v>459</v>
      </c>
      <c r="E412" s="123"/>
      <c r="F412" s="135">
        <f t="shared" ref="F412:N412" si="84">SUM(F408:F411)</f>
        <v>3612</v>
      </c>
      <c r="G412" s="14">
        <f t="shared" si="84"/>
        <v>100</v>
      </c>
      <c r="H412" s="14">
        <f t="shared" si="84"/>
        <v>100</v>
      </c>
      <c r="I412" s="135">
        <f t="shared" si="84"/>
        <v>1914</v>
      </c>
      <c r="J412" s="14">
        <f t="shared" si="84"/>
        <v>100.00000000000001</v>
      </c>
      <c r="K412" s="14">
        <f t="shared" si="84"/>
        <v>100</v>
      </c>
      <c r="L412" s="135">
        <f t="shared" si="84"/>
        <v>1697</v>
      </c>
      <c r="M412" s="14">
        <f t="shared" si="84"/>
        <v>99.999999999999986</v>
      </c>
      <c r="N412" s="14">
        <f t="shared" si="84"/>
        <v>100.00000000000001</v>
      </c>
    </row>
    <row r="413" spans="1:14" ht="12" customHeight="1">
      <c r="B413" s="124" t="s">
        <v>600</v>
      </c>
      <c r="C413" s="125"/>
      <c r="D413" s="42"/>
      <c r="E413" s="42"/>
      <c r="F413" s="126"/>
      <c r="G413" s="112">
        <f>G$346</f>
        <v>2958</v>
      </c>
      <c r="H413" s="112">
        <f>G413-F417-F416</f>
        <v>2522</v>
      </c>
      <c r="I413" s="126"/>
      <c r="J413" s="112">
        <f>J$346</f>
        <v>1564</v>
      </c>
      <c r="K413" s="112">
        <f>J413-I417-I416</f>
        <v>1326</v>
      </c>
      <c r="L413" s="126"/>
      <c r="M413" s="112">
        <f>M$346</f>
        <v>1393</v>
      </c>
      <c r="N413" s="112">
        <f>M413-L417-L416</f>
        <v>1195</v>
      </c>
    </row>
    <row r="414" spans="1:14" ht="12" customHeight="1">
      <c r="B414" s="102"/>
      <c r="C414" s="91"/>
      <c r="D414" s="127" t="s">
        <v>523</v>
      </c>
      <c r="E414" s="128"/>
      <c r="F414" s="129">
        <v>281</v>
      </c>
      <c r="G414" s="113">
        <f>F414/G413*100</f>
        <v>9.4996619337390129</v>
      </c>
      <c r="H414" s="113">
        <f>F414/H413*100</f>
        <v>11.141950832672483</v>
      </c>
      <c r="I414" s="129">
        <v>121</v>
      </c>
      <c r="J414" s="113">
        <f>I414/J413*100</f>
        <v>7.7365728900255757</v>
      </c>
      <c r="K414" s="113">
        <f>I414/K413*100</f>
        <v>9.1251885369532424</v>
      </c>
      <c r="L414" s="129">
        <v>160</v>
      </c>
      <c r="M414" s="113">
        <f>L414/M413*100</f>
        <v>11.486001435750179</v>
      </c>
      <c r="N414" s="113">
        <f>L414/N413*100</f>
        <v>13.389121338912133</v>
      </c>
    </row>
    <row r="415" spans="1:14" ht="12" customHeight="1">
      <c r="B415" s="102"/>
      <c r="C415" s="91"/>
      <c r="D415" s="130" t="s">
        <v>112</v>
      </c>
      <c r="E415" s="70"/>
      <c r="F415" s="10">
        <v>2241</v>
      </c>
      <c r="G415" s="13">
        <f>F415/G413*100</f>
        <v>75.760649087221097</v>
      </c>
      <c r="H415" s="13">
        <f>F415/H413*100</f>
        <v>88.858049167327508</v>
      </c>
      <c r="I415" s="10">
        <v>1205</v>
      </c>
      <c r="J415" s="13">
        <f>I415/J413*100</f>
        <v>77.046035805626602</v>
      </c>
      <c r="K415" s="13">
        <f>I415/K413*100</f>
        <v>90.874811463046754</v>
      </c>
      <c r="L415" s="10">
        <v>1035</v>
      </c>
      <c r="M415" s="13">
        <f>L415/M413*100</f>
        <v>74.300071787508969</v>
      </c>
      <c r="N415" s="13">
        <f>L415/N413*100</f>
        <v>86.610878661087867</v>
      </c>
    </row>
    <row r="416" spans="1:14" ht="12" customHeight="1">
      <c r="B416" s="102"/>
      <c r="C416" s="91"/>
      <c r="D416" s="130" t="s">
        <v>508</v>
      </c>
      <c r="E416" s="70"/>
      <c r="F416" s="10">
        <v>194</v>
      </c>
      <c r="G416" s="13">
        <f>F416/G413*100</f>
        <v>6.5584854631507774</v>
      </c>
      <c r="H416" s="17" t="s">
        <v>830</v>
      </c>
      <c r="I416" s="10">
        <v>87</v>
      </c>
      <c r="J416" s="13">
        <f>I416/J413*100</f>
        <v>5.5626598465473149</v>
      </c>
      <c r="K416" s="17" t="s">
        <v>830</v>
      </c>
      <c r="L416" s="10">
        <v>107</v>
      </c>
      <c r="M416" s="13">
        <f>L416/M413*100</f>
        <v>7.6812634601579317</v>
      </c>
      <c r="N416" s="17" t="s">
        <v>830</v>
      </c>
    </row>
    <row r="417" spans="1:16" ht="12" customHeight="1">
      <c r="B417" s="102"/>
      <c r="C417" s="91"/>
      <c r="D417" s="131" t="s">
        <v>0</v>
      </c>
      <c r="E417" s="132"/>
      <c r="F417" s="133">
        <v>242</v>
      </c>
      <c r="G417" s="114">
        <f>F417/G413*100</f>
        <v>8.1812035158891145</v>
      </c>
      <c r="H417" s="115" t="s">
        <v>830</v>
      </c>
      <c r="I417" s="133">
        <v>151</v>
      </c>
      <c r="J417" s="114">
        <f>I417/J413*100</f>
        <v>9.6547314578005103</v>
      </c>
      <c r="K417" s="115" t="s">
        <v>830</v>
      </c>
      <c r="L417" s="133">
        <v>91</v>
      </c>
      <c r="M417" s="114">
        <f>L417/M413*100</f>
        <v>6.5326633165829149</v>
      </c>
      <c r="N417" s="115" t="s">
        <v>830</v>
      </c>
    </row>
    <row r="418" spans="1:16" ht="12" customHeight="1">
      <c r="B418" s="136"/>
      <c r="C418" s="186"/>
      <c r="D418" s="134" t="s">
        <v>459</v>
      </c>
      <c r="E418" s="123"/>
      <c r="F418" s="135">
        <f t="shared" ref="F418:N418" si="85">SUM(F414:F417)</f>
        <v>2958</v>
      </c>
      <c r="G418" s="14">
        <f t="shared" si="85"/>
        <v>99.999999999999986</v>
      </c>
      <c r="H418" s="14">
        <f t="shared" si="85"/>
        <v>99.999999999999986</v>
      </c>
      <c r="I418" s="135">
        <f t="shared" si="85"/>
        <v>1564</v>
      </c>
      <c r="J418" s="14">
        <f t="shared" si="85"/>
        <v>100</v>
      </c>
      <c r="K418" s="14">
        <f t="shared" si="85"/>
        <v>100</v>
      </c>
      <c r="L418" s="135">
        <f t="shared" si="85"/>
        <v>1393</v>
      </c>
      <c r="M418" s="14">
        <f t="shared" si="85"/>
        <v>100</v>
      </c>
      <c r="N418" s="14">
        <f t="shared" si="85"/>
        <v>100</v>
      </c>
    </row>
    <row r="419" spans="1:16" ht="12" customHeight="1">
      <c r="B419" s="124" t="s">
        <v>601</v>
      </c>
      <c r="C419" s="125"/>
      <c r="D419" s="42"/>
      <c r="E419" s="42"/>
      <c r="F419" s="126"/>
      <c r="G419" s="112">
        <f>G$361</f>
        <v>2440</v>
      </c>
      <c r="H419" s="112">
        <f>G419-F423-F422</f>
        <v>1875</v>
      </c>
      <c r="I419" s="126"/>
      <c r="J419" s="112">
        <f>J$361</f>
        <v>1311</v>
      </c>
      <c r="K419" s="112">
        <f>J419-I423-I422</f>
        <v>999</v>
      </c>
      <c r="L419" s="126"/>
      <c r="M419" s="112">
        <f>M$361</f>
        <v>1128</v>
      </c>
      <c r="N419" s="112">
        <f>M419-L423-L422</f>
        <v>875</v>
      </c>
    </row>
    <row r="420" spans="1:16" ht="12" customHeight="1">
      <c r="B420" s="102"/>
      <c r="C420" s="91"/>
      <c r="D420" s="127" t="s">
        <v>523</v>
      </c>
      <c r="E420" s="128"/>
      <c r="F420" s="129">
        <v>60</v>
      </c>
      <c r="G420" s="113">
        <f>F420/G419*100</f>
        <v>2.459016393442623</v>
      </c>
      <c r="H420" s="113">
        <f>F420/H419*100</f>
        <v>3.2</v>
      </c>
      <c r="I420" s="129">
        <v>32</v>
      </c>
      <c r="J420" s="113">
        <f>I420/J419*100</f>
        <v>2.4408848207475211</v>
      </c>
      <c r="K420" s="113">
        <f>I420/K419*100</f>
        <v>3.203203203203203</v>
      </c>
      <c r="L420" s="129">
        <v>28</v>
      </c>
      <c r="M420" s="113">
        <f>L420/M419*100</f>
        <v>2.4822695035460995</v>
      </c>
      <c r="N420" s="113">
        <f>L420/N419*100</f>
        <v>3.2</v>
      </c>
    </row>
    <row r="421" spans="1:16" ht="12" customHeight="1">
      <c r="B421" s="102"/>
      <c r="C421" s="91"/>
      <c r="D421" s="130" t="s">
        <v>112</v>
      </c>
      <c r="E421" s="70"/>
      <c r="F421" s="10">
        <v>1815</v>
      </c>
      <c r="G421" s="13">
        <f>F421/G419*100</f>
        <v>74.385245901639337</v>
      </c>
      <c r="H421" s="13">
        <f>F421/H419*100</f>
        <v>96.8</v>
      </c>
      <c r="I421" s="10">
        <v>967</v>
      </c>
      <c r="J421" s="13">
        <f>I421/J419*100</f>
        <v>73.760488176964145</v>
      </c>
      <c r="K421" s="13">
        <f>I421/K419*100</f>
        <v>96.796796796796798</v>
      </c>
      <c r="L421" s="10">
        <v>847</v>
      </c>
      <c r="M421" s="13">
        <f>L421/M419*100</f>
        <v>75.088652482269509</v>
      </c>
      <c r="N421" s="13">
        <f>L421/N419*100</f>
        <v>96.8</v>
      </c>
    </row>
    <row r="422" spans="1:16" ht="12" customHeight="1">
      <c r="B422" s="102"/>
      <c r="C422" s="91"/>
      <c r="D422" s="130" t="s">
        <v>508</v>
      </c>
      <c r="E422" s="70"/>
      <c r="F422" s="10">
        <v>154</v>
      </c>
      <c r="G422" s="13">
        <f>F422/G419*100</f>
        <v>6.3114754098360661</v>
      </c>
      <c r="H422" s="17" t="s">
        <v>819</v>
      </c>
      <c r="I422" s="10">
        <v>74</v>
      </c>
      <c r="J422" s="13">
        <f>I422/J419*100</f>
        <v>5.6445461479786418</v>
      </c>
      <c r="K422" s="17" t="s">
        <v>819</v>
      </c>
      <c r="L422" s="10">
        <v>80</v>
      </c>
      <c r="M422" s="13">
        <f>L422/M419*100</f>
        <v>7.0921985815602842</v>
      </c>
      <c r="N422" s="17" t="s">
        <v>819</v>
      </c>
    </row>
    <row r="423" spans="1:16" ht="12" customHeight="1">
      <c r="B423" s="102"/>
      <c r="C423" s="91"/>
      <c r="D423" s="131" t="s">
        <v>0</v>
      </c>
      <c r="E423" s="132"/>
      <c r="F423" s="133">
        <v>411</v>
      </c>
      <c r="G423" s="114">
        <f>F423/G419*100</f>
        <v>16.844262295081965</v>
      </c>
      <c r="H423" s="115" t="s">
        <v>819</v>
      </c>
      <c r="I423" s="133">
        <v>238</v>
      </c>
      <c r="J423" s="114">
        <f>I423/J419*100</f>
        <v>18.154080854309687</v>
      </c>
      <c r="K423" s="115" t="s">
        <v>819</v>
      </c>
      <c r="L423" s="133">
        <v>173</v>
      </c>
      <c r="M423" s="114">
        <f>L423/M419*100</f>
        <v>15.336879432624114</v>
      </c>
      <c r="N423" s="115" t="s">
        <v>819</v>
      </c>
    </row>
    <row r="424" spans="1:16" ht="12" customHeight="1">
      <c r="B424" s="136"/>
      <c r="C424" s="186"/>
      <c r="D424" s="134" t="s">
        <v>459</v>
      </c>
      <c r="E424" s="123"/>
      <c r="F424" s="135">
        <f t="shared" ref="F424:N424" si="86">SUM(F420:F423)</f>
        <v>2440</v>
      </c>
      <c r="G424" s="14">
        <f t="shared" si="86"/>
        <v>99.999999999999986</v>
      </c>
      <c r="H424" s="14">
        <f t="shared" si="86"/>
        <v>100</v>
      </c>
      <c r="I424" s="135">
        <f t="shared" si="86"/>
        <v>1311</v>
      </c>
      <c r="J424" s="14">
        <f t="shared" si="86"/>
        <v>100</v>
      </c>
      <c r="K424" s="14">
        <f t="shared" si="86"/>
        <v>100</v>
      </c>
      <c r="L424" s="135">
        <f t="shared" si="86"/>
        <v>1128</v>
      </c>
      <c r="M424" s="14">
        <f t="shared" si="86"/>
        <v>100</v>
      </c>
      <c r="N424" s="14">
        <f t="shared" si="86"/>
        <v>100</v>
      </c>
    </row>
    <row r="425" spans="1:16" ht="13.5" customHeight="1">
      <c r="B425" s="91"/>
      <c r="C425" s="56"/>
      <c r="D425" s="36"/>
      <c r="E425" s="15"/>
      <c r="F425" s="15"/>
      <c r="G425" s="36"/>
      <c r="H425" s="15"/>
      <c r="I425" s="15"/>
      <c r="J425" s="36"/>
      <c r="K425" s="15"/>
      <c r="L425" s="15"/>
    </row>
    <row r="426" spans="1:16" ht="13.5" customHeight="1">
      <c r="A426" s="54" t="s">
        <v>351</v>
      </c>
      <c r="B426" s="24"/>
    </row>
    <row r="427" spans="1:16" ht="15" customHeight="1">
      <c r="A427" s="1" t="s">
        <v>716</v>
      </c>
      <c r="B427" s="91"/>
      <c r="C427" s="56"/>
      <c r="D427" s="56"/>
      <c r="E427" s="56"/>
      <c r="F427" s="1"/>
      <c r="G427" s="56"/>
      <c r="H427" s="56"/>
      <c r="I427" s="56"/>
      <c r="J427" s="56"/>
      <c r="K427" s="56"/>
      <c r="L427" s="57"/>
      <c r="M427" s="8"/>
      <c r="N427" s="8"/>
      <c r="P427" s="55"/>
    </row>
    <row r="428" spans="1:16" ht="12" customHeight="1">
      <c r="B428" s="41"/>
      <c r="C428" s="42"/>
      <c r="D428" s="42"/>
      <c r="E428" s="42"/>
      <c r="F428" s="42"/>
      <c r="G428" s="42"/>
      <c r="H428" s="31"/>
      <c r="I428" s="103" t="s">
        <v>5</v>
      </c>
      <c r="J428" s="33"/>
      <c r="K428" s="31"/>
      <c r="L428" s="103" t="s">
        <v>62</v>
      </c>
      <c r="M428" s="33"/>
      <c r="N428" s="31"/>
      <c r="O428" s="103" t="s">
        <v>820</v>
      </c>
      <c r="P428" s="33"/>
    </row>
    <row r="429" spans="1:16" ht="22.5" customHeight="1">
      <c r="B429" s="43"/>
      <c r="C429" s="7"/>
      <c r="D429" s="7"/>
      <c r="E429" s="7"/>
      <c r="H429" s="38" t="s">
        <v>2</v>
      </c>
      <c r="I429" s="38" t="s">
        <v>3</v>
      </c>
      <c r="J429" s="38" t="s">
        <v>505</v>
      </c>
      <c r="K429" s="38" t="s">
        <v>2</v>
      </c>
      <c r="L429" s="38" t="s">
        <v>3</v>
      </c>
      <c r="M429" s="38" t="s">
        <v>505</v>
      </c>
      <c r="N429" s="38" t="s">
        <v>2</v>
      </c>
      <c r="O429" s="38" t="s">
        <v>3</v>
      </c>
      <c r="P429" s="38" t="s">
        <v>505</v>
      </c>
    </row>
    <row r="430" spans="1:16" ht="12" customHeight="1">
      <c r="B430" s="44"/>
      <c r="C430" s="45"/>
      <c r="D430" s="45"/>
      <c r="E430" s="45"/>
      <c r="F430" s="45"/>
      <c r="G430" s="45"/>
      <c r="H430" s="46"/>
      <c r="I430" s="2">
        <f>Ⅰ・Ⅱ!E74</f>
        <v>4003</v>
      </c>
      <c r="J430" s="2">
        <f>I430-H443</f>
        <v>2958</v>
      </c>
      <c r="K430" s="46"/>
      <c r="L430" s="2">
        <f>Ⅰ・Ⅱ!H74</f>
        <v>2147</v>
      </c>
      <c r="M430" s="2">
        <f>L430-K443</f>
        <v>1538</v>
      </c>
      <c r="N430" s="46"/>
      <c r="O430" s="2">
        <f>Ⅰ・Ⅱ!K74</f>
        <v>1855</v>
      </c>
      <c r="P430" s="2">
        <f>O430-N443</f>
        <v>1419</v>
      </c>
    </row>
    <row r="431" spans="1:16" ht="15" customHeight="1">
      <c r="B431" s="43" t="s">
        <v>822</v>
      </c>
      <c r="C431" s="7"/>
      <c r="D431" s="7"/>
      <c r="E431" s="7"/>
      <c r="H431" s="19">
        <v>444</v>
      </c>
      <c r="I431" s="3">
        <f>H431/I430*100</f>
        <v>11.091681239070697</v>
      </c>
      <c r="J431" s="3">
        <f>H431/J430*100</f>
        <v>15.010141987829615</v>
      </c>
      <c r="K431" s="19">
        <v>263</v>
      </c>
      <c r="L431" s="3">
        <f>K431/L430*100</f>
        <v>12.24965067536097</v>
      </c>
      <c r="M431" s="3">
        <f>K431/M430*100</f>
        <v>17.100130039011706</v>
      </c>
      <c r="N431" s="19">
        <v>181</v>
      </c>
      <c r="O431" s="3">
        <f>N431/O430*100</f>
        <v>9.7574123989218329</v>
      </c>
      <c r="P431" s="3">
        <f>N431/P430*100</f>
        <v>12.755461592670894</v>
      </c>
    </row>
    <row r="432" spans="1:16" ht="15" customHeight="1">
      <c r="B432" s="43" t="s">
        <v>311</v>
      </c>
      <c r="C432" s="7"/>
      <c r="D432" s="7"/>
      <c r="E432" s="7"/>
      <c r="H432" s="20">
        <v>59</v>
      </c>
      <c r="I432" s="4">
        <f>H432/I430*100</f>
        <v>1.4738945790657008</v>
      </c>
      <c r="J432" s="4">
        <f>H432/J430*100</f>
        <v>1.9945909398242054</v>
      </c>
      <c r="K432" s="20">
        <v>28</v>
      </c>
      <c r="L432" s="4">
        <f>K432/L430*100</f>
        <v>1.3041453190498371</v>
      </c>
      <c r="M432" s="4">
        <f>K432/M430*100</f>
        <v>1.8205461638491547</v>
      </c>
      <c r="N432" s="20">
        <v>31</v>
      </c>
      <c r="O432" s="4">
        <f>N432/O430*100</f>
        <v>1.6711590296495957</v>
      </c>
      <c r="P432" s="4">
        <f>N432/P430*100</f>
        <v>2.1846370683579983</v>
      </c>
    </row>
    <row r="433" spans="1:16" ht="15" customHeight="1">
      <c r="B433" s="43" t="s">
        <v>312</v>
      </c>
      <c r="C433" s="7"/>
      <c r="D433" s="7"/>
      <c r="E433" s="7"/>
      <c r="H433" s="20">
        <v>79</v>
      </c>
      <c r="I433" s="4">
        <f>H433/I430*100</f>
        <v>1.9735198601049213</v>
      </c>
      <c r="J433" s="4">
        <f>H433/J430*100</f>
        <v>2.6707234617985125</v>
      </c>
      <c r="K433" s="20">
        <v>28</v>
      </c>
      <c r="L433" s="4">
        <f>K433/L430*100</f>
        <v>1.3041453190498371</v>
      </c>
      <c r="M433" s="4">
        <f>K433/M430*100</f>
        <v>1.8205461638491547</v>
      </c>
      <c r="N433" s="20">
        <v>51</v>
      </c>
      <c r="O433" s="4">
        <f>N433/O430*100</f>
        <v>2.7493261455525606</v>
      </c>
      <c r="P433" s="4">
        <f>N433/P430*100</f>
        <v>3.5940803382663846</v>
      </c>
    </row>
    <row r="434" spans="1:16" ht="15" customHeight="1">
      <c r="B434" s="43" t="s">
        <v>313</v>
      </c>
      <c r="C434" s="7"/>
      <c r="D434" s="7"/>
      <c r="E434" s="7"/>
      <c r="H434" s="20">
        <v>89</v>
      </c>
      <c r="I434" s="4">
        <f>H434/I430*100</f>
        <v>2.2233325006245317</v>
      </c>
      <c r="J434" s="4">
        <f>H434/J430*100</f>
        <v>3.0087897227856661</v>
      </c>
      <c r="K434" s="20">
        <v>30</v>
      </c>
      <c r="L434" s="4">
        <f>K434/L430*100</f>
        <v>1.3972985561248252</v>
      </c>
      <c r="M434" s="4">
        <f>K434/M430*100</f>
        <v>1.950585175552666</v>
      </c>
      <c r="N434" s="20">
        <v>59</v>
      </c>
      <c r="O434" s="4">
        <f>N434/O430*100</f>
        <v>3.1805929919137466</v>
      </c>
      <c r="P434" s="4">
        <f>N434/P430*100</f>
        <v>4.157857646229739</v>
      </c>
    </row>
    <row r="435" spans="1:16" ht="15" customHeight="1">
      <c r="B435" s="43" t="s">
        <v>314</v>
      </c>
      <c r="C435" s="7"/>
      <c r="D435" s="7"/>
      <c r="E435" s="7"/>
      <c r="H435" s="20">
        <v>76</v>
      </c>
      <c r="I435" s="4">
        <f>H435/I430*100</f>
        <v>1.8985760679490382</v>
      </c>
      <c r="J435" s="4">
        <f>H435/J430*100</f>
        <v>2.5693035835023665</v>
      </c>
      <c r="K435" s="20">
        <v>22</v>
      </c>
      <c r="L435" s="4">
        <f>K435/L430*100</f>
        <v>1.0246856078248718</v>
      </c>
      <c r="M435" s="4">
        <f>K435/M430*100</f>
        <v>1.4304291287386215</v>
      </c>
      <c r="N435" s="20">
        <v>54</v>
      </c>
      <c r="O435" s="4">
        <f>N435/O430*100</f>
        <v>2.9110512129380055</v>
      </c>
      <c r="P435" s="4">
        <f>N435/P430*100</f>
        <v>3.8054968287526427</v>
      </c>
    </row>
    <row r="436" spans="1:16" ht="15" customHeight="1">
      <c r="B436" s="43" t="s">
        <v>476</v>
      </c>
      <c r="C436" s="7"/>
      <c r="D436" s="7"/>
      <c r="E436" s="7"/>
      <c r="H436" s="20">
        <v>72</v>
      </c>
      <c r="I436" s="4">
        <f>H436/I430*100</f>
        <v>1.7986510117411942</v>
      </c>
      <c r="J436" s="4">
        <f>H436/J430*100</f>
        <v>2.4340770791075048</v>
      </c>
      <c r="K436" s="20">
        <v>23</v>
      </c>
      <c r="L436" s="4">
        <f>K436/L430*100</f>
        <v>1.0712622263623661</v>
      </c>
      <c r="M436" s="4">
        <f>K436/M430*100</f>
        <v>1.495448634590377</v>
      </c>
      <c r="N436" s="20">
        <v>49</v>
      </c>
      <c r="O436" s="4">
        <f>N436/O430*100</f>
        <v>2.6415094339622645</v>
      </c>
      <c r="P436" s="4">
        <f>N436/P430*100</f>
        <v>3.453136011275546</v>
      </c>
    </row>
    <row r="437" spans="1:16" ht="15" customHeight="1">
      <c r="B437" s="43" t="s">
        <v>477</v>
      </c>
      <c r="C437" s="7"/>
      <c r="D437" s="7"/>
      <c r="E437" s="7"/>
      <c r="H437" s="20">
        <v>106</v>
      </c>
      <c r="I437" s="4">
        <f>H437/I430*100</f>
        <v>2.6480139895078691</v>
      </c>
      <c r="J437" s="4">
        <f>H437/J430*100</f>
        <v>3.583502366463827</v>
      </c>
      <c r="K437" s="20">
        <v>40</v>
      </c>
      <c r="L437" s="4">
        <f>K437/L430*100</f>
        <v>1.8630647414997672</v>
      </c>
      <c r="M437" s="4">
        <f>K437/M430*100</f>
        <v>2.6007802340702209</v>
      </c>
      <c r="N437" s="20">
        <v>66</v>
      </c>
      <c r="O437" s="4">
        <f>N437/O430*100</f>
        <v>3.5579514824797842</v>
      </c>
      <c r="P437" s="4">
        <f>N437/P430*100</f>
        <v>4.6511627906976747</v>
      </c>
    </row>
    <row r="438" spans="1:16" ht="15" customHeight="1">
      <c r="B438" s="43" t="s">
        <v>478</v>
      </c>
      <c r="C438" s="7"/>
      <c r="D438" s="7"/>
      <c r="E438" s="7"/>
      <c r="H438" s="20">
        <v>123</v>
      </c>
      <c r="I438" s="4">
        <f>H438/I430*100</f>
        <v>3.0726954783912066</v>
      </c>
      <c r="J438" s="4">
        <f>H438/J430*100</f>
        <v>4.1582150101419879</v>
      </c>
      <c r="K438" s="20">
        <v>39</v>
      </c>
      <c r="L438" s="4">
        <f>K438/L430*100</f>
        <v>1.8164881229622727</v>
      </c>
      <c r="M438" s="4">
        <f>K438/M430*100</f>
        <v>2.5357607282184653</v>
      </c>
      <c r="N438" s="20">
        <v>84</v>
      </c>
      <c r="O438" s="4">
        <f>N438/O430*100</f>
        <v>4.5283018867924527</v>
      </c>
      <c r="P438" s="4">
        <f>N438/P430*100</f>
        <v>5.9196617336152215</v>
      </c>
    </row>
    <row r="439" spans="1:16" ht="15" customHeight="1">
      <c r="B439" s="43" t="s">
        <v>489</v>
      </c>
      <c r="C439" s="7"/>
      <c r="D439" s="7"/>
      <c r="E439" s="7"/>
      <c r="H439" s="20">
        <v>156</v>
      </c>
      <c r="I439" s="4">
        <f>H439/I430*100</f>
        <v>3.8970771921059204</v>
      </c>
      <c r="J439" s="4">
        <f>H439/J430*100</f>
        <v>5.2738336713995944</v>
      </c>
      <c r="K439" s="20">
        <v>54</v>
      </c>
      <c r="L439" s="4">
        <f>K439/L430*100</f>
        <v>2.5151374010246856</v>
      </c>
      <c r="M439" s="4">
        <f>K439/M430*100</f>
        <v>3.5110533159947983</v>
      </c>
      <c r="N439" s="20">
        <v>102</v>
      </c>
      <c r="O439" s="4">
        <f>N439/O430*100</f>
        <v>5.4986522911051212</v>
      </c>
      <c r="P439" s="4">
        <f>N439/P430*100</f>
        <v>7.1881606765327692</v>
      </c>
    </row>
    <row r="440" spans="1:16" ht="15" customHeight="1">
      <c r="B440" s="43" t="s">
        <v>490</v>
      </c>
      <c r="C440" s="7"/>
      <c r="D440" s="7"/>
      <c r="E440" s="7"/>
      <c r="H440" s="20">
        <v>224</v>
      </c>
      <c r="I440" s="4">
        <f>H440/I430*100</f>
        <v>5.5958031476392707</v>
      </c>
      <c r="J440" s="4">
        <f>H440/J430*100</f>
        <v>7.5726842461122379</v>
      </c>
      <c r="K440" s="20">
        <v>85</v>
      </c>
      <c r="L440" s="4">
        <f>K440/L430*100</f>
        <v>3.9590125756870052</v>
      </c>
      <c r="M440" s="4">
        <f>K440/M430*100</f>
        <v>5.5266579973992194</v>
      </c>
      <c r="N440" s="20">
        <v>139</v>
      </c>
      <c r="O440" s="4">
        <f>N440/O430*100</f>
        <v>7.4932614555256061</v>
      </c>
      <c r="P440" s="4">
        <f>N440/P430*100</f>
        <v>9.7956307258632851</v>
      </c>
    </row>
    <row r="441" spans="1:16" ht="15" customHeight="1">
      <c r="B441" s="43" t="s">
        <v>491</v>
      </c>
      <c r="C441" s="7"/>
      <c r="D441" s="7"/>
      <c r="E441" s="7"/>
      <c r="H441" s="20">
        <v>282</v>
      </c>
      <c r="I441" s="4">
        <f>H441/I430*100</f>
        <v>7.0447164626530094</v>
      </c>
      <c r="J441" s="4">
        <f>H441/J430*100</f>
        <v>9.5334685598377273</v>
      </c>
      <c r="K441" s="20">
        <v>138</v>
      </c>
      <c r="L441" s="4">
        <f>K441/L430*100</f>
        <v>6.4275733581741958</v>
      </c>
      <c r="M441" s="4">
        <f>K441/M430*100</f>
        <v>8.9726918075422635</v>
      </c>
      <c r="N441" s="20">
        <v>144</v>
      </c>
      <c r="O441" s="4">
        <f>N441/O430*100</f>
        <v>7.762803234501348</v>
      </c>
      <c r="P441" s="4">
        <f>N441/P430*100</f>
        <v>10.14799154334038</v>
      </c>
    </row>
    <row r="442" spans="1:16" ht="15" customHeight="1">
      <c r="B442" s="43" t="s">
        <v>821</v>
      </c>
      <c r="C442" s="7"/>
      <c r="D442" s="7"/>
      <c r="E442" s="7"/>
      <c r="H442" s="20">
        <v>1248</v>
      </c>
      <c r="I442" s="4">
        <f>H442/I430*100</f>
        <v>31.176617536847363</v>
      </c>
      <c r="J442" s="4">
        <f>H442/J430*100</f>
        <v>42.190669371196755</v>
      </c>
      <c r="K442" s="20">
        <v>788</v>
      </c>
      <c r="L442" s="4">
        <f>K442/L430*100</f>
        <v>36.702375407545411</v>
      </c>
      <c r="M442" s="4">
        <f>K442/M430*100</f>
        <v>51.235370611183349</v>
      </c>
      <c r="N442" s="20">
        <v>459</v>
      </c>
      <c r="O442" s="4">
        <f>N442/O430*100</f>
        <v>24.743935309973043</v>
      </c>
      <c r="P442" s="4">
        <f>N442/P430*100</f>
        <v>32.346723044397464</v>
      </c>
    </row>
    <row r="443" spans="1:16" ht="15" customHeight="1">
      <c r="B443" s="44" t="s">
        <v>484</v>
      </c>
      <c r="C443" s="45"/>
      <c r="D443" s="45"/>
      <c r="E443" s="45"/>
      <c r="F443" s="45"/>
      <c r="G443" s="45"/>
      <c r="H443" s="21">
        <v>1045</v>
      </c>
      <c r="I443" s="5">
        <f>H443/I430*100</f>
        <v>26.105420934299278</v>
      </c>
      <c r="J443" s="47" t="s">
        <v>819</v>
      </c>
      <c r="K443" s="21">
        <v>609</v>
      </c>
      <c r="L443" s="5">
        <f>K443/L430*100</f>
        <v>28.365160689333958</v>
      </c>
      <c r="M443" s="47" t="s">
        <v>819</v>
      </c>
      <c r="N443" s="21">
        <v>436</v>
      </c>
      <c r="O443" s="5">
        <f>N443/O430*100</f>
        <v>23.504043126684635</v>
      </c>
      <c r="P443" s="47" t="s">
        <v>819</v>
      </c>
    </row>
    <row r="444" spans="1:16" ht="15" customHeight="1">
      <c r="B444" s="48" t="s">
        <v>1</v>
      </c>
      <c r="C444" s="32"/>
      <c r="D444" s="32"/>
      <c r="E444" s="32"/>
      <c r="F444" s="32"/>
      <c r="G444" s="32"/>
      <c r="H444" s="49">
        <f>SUM(H431:H443)</f>
        <v>4003</v>
      </c>
      <c r="I444" s="6">
        <f>IF(SUM(I431:I443)&gt;100,"－",SUM(I431:I443))</f>
        <v>100</v>
      </c>
      <c r="J444" s="6">
        <f>IF(SUM(J431:J443)&gt;100,"－",SUM(J431:J443))</f>
        <v>100</v>
      </c>
      <c r="K444" s="49">
        <f>SUM(K431:K443)</f>
        <v>2147</v>
      </c>
      <c r="L444" s="6">
        <f>IF(SUM(L431:L443)&gt;100,"－",SUM(L431:L443))</f>
        <v>100.00000000000001</v>
      </c>
      <c r="M444" s="6">
        <f>IF(SUM(M431:M443)&gt;100,"－",SUM(M431:M443))</f>
        <v>100</v>
      </c>
      <c r="N444" s="49">
        <f>SUM(N431:N443)</f>
        <v>1855</v>
      </c>
      <c r="O444" s="6">
        <f>IF(SUM(O431:O443)&gt;100,"－",SUM(O431:O443))</f>
        <v>100</v>
      </c>
      <c r="P444" s="6">
        <f>IF(SUM(P431:P443)&gt;100,"－",SUM(P431:P443))</f>
        <v>100</v>
      </c>
    </row>
    <row r="445" spans="1:16" ht="15" customHeight="1">
      <c r="B445" s="48" t="s">
        <v>317</v>
      </c>
      <c r="C445" s="32"/>
      <c r="D445" s="32"/>
      <c r="E445" s="32"/>
      <c r="F445" s="32"/>
      <c r="G445" s="32"/>
      <c r="H445" s="50">
        <v>69.276303205094393</v>
      </c>
      <c r="I445" s="35"/>
      <c r="J445" s="35"/>
      <c r="K445" s="50">
        <v>71.941394874742599</v>
      </c>
      <c r="L445" s="35"/>
      <c r="M445" s="35"/>
      <c r="N445" s="50">
        <v>66.366060298319383</v>
      </c>
      <c r="O445" s="35"/>
      <c r="P445" s="35"/>
    </row>
    <row r="446" spans="1:16" ht="15" customHeight="1">
      <c r="B446" s="91"/>
      <c r="C446" s="56"/>
      <c r="D446" s="56"/>
      <c r="E446" s="56"/>
      <c r="F446" s="56"/>
      <c r="G446" s="56"/>
      <c r="H446" s="57"/>
      <c r="I446" s="8"/>
      <c r="J446" s="8"/>
      <c r="K446" s="57"/>
      <c r="L446" s="8"/>
      <c r="M446" s="8"/>
      <c r="N446" s="57"/>
      <c r="O446" s="8"/>
      <c r="P446" s="8"/>
    </row>
    <row r="447" spans="1:16" ht="15" customHeight="1">
      <c r="A447" s="1" t="s">
        <v>717</v>
      </c>
      <c r="B447" s="91"/>
      <c r="C447" s="56"/>
      <c r="D447" s="56"/>
      <c r="E447" s="56"/>
      <c r="F447" s="1"/>
      <c r="G447" s="56"/>
      <c r="H447" s="56"/>
      <c r="I447" s="56"/>
      <c r="J447" s="56"/>
      <c r="K447" s="56"/>
      <c r="L447" s="57"/>
      <c r="M447" s="8"/>
      <c r="N447" s="8"/>
      <c r="P447" s="55"/>
    </row>
    <row r="448" spans="1:16" ht="12" customHeight="1">
      <c r="B448" s="41"/>
      <c r="C448" s="42"/>
      <c r="D448" s="42"/>
      <c r="E448" s="42"/>
      <c r="F448" s="42"/>
      <c r="G448" s="42"/>
      <c r="H448" s="31"/>
      <c r="I448" s="103" t="s">
        <v>5</v>
      </c>
      <c r="J448" s="33"/>
      <c r="K448" s="31"/>
      <c r="L448" s="103" t="s">
        <v>62</v>
      </c>
      <c r="M448" s="33"/>
      <c r="N448" s="31"/>
      <c r="O448" s="103" t="s">
        <v>820</v>
      </c>
      <c r="P448" s="33"/>
    </row>
    <row r="449" spans="2:16" ht="22.5" customHeight="1">
      <c r="B449" s="43"/>
      <c r="C449" s="7"/>
      <c r="D449" s="7"/>
      <c r="E449" s="7"/>
      <c r="H449" s="38" t="s">
        <v>2</v>
      </c>
      <c r="I449" s="38" t="s">
        <v>3</v>
      </c>
      <c r="J449" s="38" t="s">
        <v>505</v>
      </c>
      <c r="K449" s="38" t="s">
        <v>2</v>
      </c>
      <c r="L449" s="38" t="s">
        <v>3</v>
      </c>
      <c r="M449" s="38" t="s">
        <v>505</v>
      </c>
      <c r="N449" s="38" t="s">
        <v>2</v>
      </c>
      <c r="O449" s="38" t="s">
        <v>3</v>
      </c>
      <c r="P449" s="38" t="s">
        <v>505</v>
      </c>
    </row>
    <row r="450" spans="2:16" ht="12" customHeight="1">
      <c r="B450" s="44"/>
      <c r="C450" s="45"/>
      <c r="D450" s="45"/>
      <c r="E450" s="45"/>
      <c r="F450" s="45"/>
      <c r="G450" s="45"/>
      <c r="H450" s="46"/>
      <c r="I450" s="2">
        <f>I$430</f>
        <v>4003</v>
      </c>
      <c r="J450" s="2">
        <f>I450-H463</f>
        <v>2771</v>
      </c>
      <c r="K450" s="46"/>
      <c r="L450" s="2">
        <f>L$430</f>
        <v>2147</v>
      </c>
      <c r="M450" s="2">
        <f>L450-K463</f>
        <v>1419</v>
      </c>
      <c r="N450" s="46"/>
      <c r="O450" s="2">
        <f>O$430</f>
        <v>1855</v>
      </c>
      <c r="P450" s="2">
        <f>O450-N463</f>
        <v>1351</v>
      </c>
    </row>
    <row r="451" spans="2:16" ht="15" customHeight="1">
      <c r="B451" s="43" t="s">
        <v>822</v>
      </c>
      <c r="C451" s="7"/>
      <c r="D451" s="7"/>
      <c r="E451" s="7"/>
      <c r="H451" s="19">
        <v>1344</v>
      </c>
      <c r="I451" s="3">
        <f>H451/I450*100</f>
        <v>33.574818885835626</v>
      </c>
      <c r="J451" s="3">
        <f>H451/J450*100</f>
        <v>48.502345723565497</v>
      </c>
      <c r="K451" s="19">
        <v>731</v>
      </c>
      <c r="L451" s="3">
        <f>K451/L450*100</f>
        <v>34.047508150908243</v>
      </c>
      <c r="M451" s="3">
        <f>K451/M450*100</f>
        <v>51.515151515151516</v>
      </c>
      <c r="N451" s="19">
        <v>613</v>
      </c>
      <c r="O451" s="3">
        <f>N451/O450*100</f>
        <v>33.045822102425873</v>
      </c>
      <c r="P451" s="3">
        <f>N451/P450*100</f>
        <v>45.373797187268686</v>
      </c>
    </row>
    <row r="452" spans="2:16" ht="15" customHeight="1">
      <c r="B452" s="43" t="s">
        <v>311</v>
      </c>
      <c r="C452" s="7"/>
      <c r="D452" s="7"/>
      <c r="E452" s="7"/>
      <c r="H452" s="20">
        <v>463</v>
      </c>
      <c r="I452" s="4">
        <f>H452/I450*100</f>
        <v>11.566325256057956</v>
      </c>
      <c r="J452" s="4">
        <f>H452/J450*100</f>
        <v>16.708769397329483</v>
      </c>
      <c r="K452" s="20">
        <v>206</v>
      </c>
      <c r="L452" s="4">
        <f>K452/L450*100</f>
        <v>9.5947834187238019</v>
      </c>
      <c r="M452" s="4">
        <f>K452/M450*100</f>
        <v>14.517265680056376</v>
      </c>
      <c r="N452" s="20">
        <v>257</v>
      </c>
      <c r="O452" s="4">
        <f>N452/O450*100</f>
        <v>13.854447439353098</v>
      </c>
      <c r="P452" s="4">
        <f>N452/P450*100</f>
        <v>19.022945965951145</v>
      </c>
    </row>
    <row r="453" spans="2:16" ht="15" customHeight="1">
      <c r="B453" s="43" t="s">
        <v>312</v>
      </c>
      <c r="C453" s="7"/>
      <c r="D453" s="7"/>
      <c r="E453" s="7"/>
      <c r="H453" s="20">
        <v>370</v>
      </c>
      <c r="I453" s="4">
        <f>H453/I450*100</f>
        <v>9.2430676992255805</v>
      </c>
      <c r="J453" s="4">
        <f>H453/J450*100</f>
        <v>13.352580295922051</v>
      </c>
      <c r="K453" s="20">
        <v>155</v>
      </c>
      <c r="L453" s="4">
        <f>K453/L450*100</f>
        <v>7.2193758733115985</v>
      </c>
      <c r="M453" s="4">
        <f>K453/M450*100</f>
        <v>10.923185341789992</v>
      </c>
      <c r="N453" s="20">
        <v>215</v>
      </c>
      <c r="O453" s="4">
        <f>N453/O450*100</f>
        <v>11.590296495956872</v>
      </c>
      <c r="P453" s="4">
        <f>N453/P450*100</f>
        <v>15.914137675795706</v>
      </c>
    </row>
    <row r="454" spans="2:16" ht="15" customHeight="1">
      <c r="B454" s="43" t="s">
        <v>313</v>
      </c>
      <c r="C454" s="7"/>
      <c r="D454" s="7"/>
      <c r="E454" s="7"/>
      <c r="H454" s="20">
        <v>160</v>
      </c>
      <c r="I454" s="4">
        <f>H454/I450*100</f>
        <v>3.9970022483137648</v>
      </c>
      <c r="J454" s="4">
        <f>H454/J450*100</f>
        <v>5.7740887766149402</v>
      </c>
      <c r="K454" s="20">
        <v>83</v>
      </c>
      <c r="L454" s="4">
        <f>K454/L450*100</f>
        <v>3.865859338612017</v>
      </c>
      <c r="M454" s="4">
        <f>K454/M450*100</f>
        <v>5.8491895701198029</v>
      </c>
      <c r="N454" s="20">
        <v>77</v>
      </c>
      <c r="O454" s="4">
        <f>N454/O450*100</f>
        <v>4.1509433962264151</v>
      </c>
      <c r="P454" s="4">
        <f>N454/P450*100</f>
        <v>5.6994818652849739</v>
      </c>
    </row>
    <row r="455" spans="2:16" ht="15" customHeight="1">
      <c r="B455" s="43" t="s">
        <v>314</v>
      </c>
      <c r="C455" s="7"/>
      <c r="D455" s="7"/>
      <c r="E455" s="7"/>
      <c r="H455" s="20">
        <v>91</v>
      </c>
      <c r="I455" s="4">
        <f>H455/I450*100</f>
        <v>2.2732950287284539</v>
      </c>
      <c r="J455" s="4">
        <f>H455/J450*100</f>
        <v>3.2840129916997474</v>
      </c>
      <c r="K455" s="20">
        <v>40</v>
      </c>
      <c r="L455" s="4">
        <f>K455/L450*100</f>
        <v>1.8630647414997672</v>
      </c>
      <c r="M455" s="4">
        <f>K455/M450*100</f>
        <v>2.8188865398167726</v>
      </c>
      <c r="N455" s="20">
        <v>51</v>
      </c>
      <c r="O455" s="4">
        <f>N455/O450*100</f>
        <v>2.7493261455525606</v>
      </c>
      <c r="P455" s="4">
        <f>N455/P450*100</f>
        <v>3.774981495188749</v>
      </c>
    </row>
    <row r="456" spans="2:16" ht="15" customHeight="1">
      <c r="B456" s="43" t="s">
        <v>476</v>
      </c>
      <c r="C456" s="7"/>
      <c r="D456" s="7"/>
      <c r="E456" s="7"/>
      <c r="H456" s="20">
        <v>58</v>
      </c>
      <c r="I456" s="4">
        <f>H456/I450*100</f>
        <v>1.4489133150137397</v>
      </c>
      <c r="J456" s="4">
        <f>H456/J450*100</f>
        <v>2.0931071815229156</v>
      </c>
      <c r="K456" s="20">
        <v>31</v>
      </c>
      <c r="L456" s="4">
        <f>K456/L450*100</f>
        <v>1.4438751746623195</v>
      </c>
      <c r="M456" s="4">
        <f>K456/M450*100</f>
        <v>2.1846370683579983</v>
      </c>
      <c r="N456" s="20">
        <v>27</v>
      </c>
      <c r="O456" s="4">
        <f>N456/O450*100</f>
        <v>1.4555256064690028</v>
      </c>
      <c r="P456" s="4">
        <f>N456/P450*100</f>
        <v>1.9985196150999258</v>
      </c>
    </row>
    <row r="457" spans="2:16" ht="15" customHeight="1">
      <c r="B457" s="43" t="s">
        <v>477</v>
      </c>
      <c r="C457" s="7"/>
      <c r="D457" s="7"/>
      <c r="E457" s="7"/>
      <c r="H457" s="20">
        <v>46</v>
      </c>
      <c r="I457" s="4">
        <f>H457/I450*100</f>
        <v>1.1491381463902073</v>
      </c>
      <c r="J457" s="4">
        <f>H457/J450*100</f>
        <v>1.6600505232767953</v>
      </c>
      <c r="K457" s="20">
        <v>28</v>
      </c>
      <c r="L457" s="4">
        <f>K457/L450*100</f>
        <v>1.3041453190498371</v>
      </c>
      <c r="M457" s="4">
        <f>K457/M450*100</f>
        <v>1.9732205778717407</v>
      </c>
      <c r="N457" s="20">
        <v>18</v>
      </c>
      <c r="O457" s="4">
        <f>N457/O450*100</f>
        <v>0.9703504043126685</v>
      </c>
      <c r="P457" s="4">
        <f>N457/P450*100</f>
        <v>1.3323464100666174</v>
      </c>
    </row>
    <row r="458" spans="2:16" ht="15" customHeight="1">
      <c r="B458" s="43" t="s">
        <v>478</v>
      </c>
      <c r="C458" s="7"/>
      <c r="D458" s="7"/>
      <c r="E458" s="7"/>
      <c r="H458" s="20">
        <v>46</v>
      </c>
      <c r="I458" s="4">
        <f>H458/I450*100</f>
        <v>1.1491381463902073</v>
      </c>
      <c r="J458" s="4">
        <f>H458/J450*100</f>
        <v>1.6600505232767953</v>
      </c>
      <c r="K458" s="20">
        <v>20</v>
      </c>
      <c r="L458" s="4">
        <f>K458/L450*100</f>
        <v>0.9315323707498836</v>
      </c>
      <c r="M458" s="4">
        <f>K458/M450*100</f>
        <v>1.4094432699083863</v>
      </c>
      <c r="N458" s="20">
        <v>26</v>
      </c>
      <c r="O458" s="4">
        <f>N458/O450*100</f>
        <v>1.4016172506738545</v>
      </c>
      <c r="P458" s="4">
        <f>N458/P450*100</f>
        <v>1.9245003700962251</v>
      </c>
    </row>
    <row r="459" spans="2:16" ht="15" customHeight="1">
      <c r="B459" s="43" t="s">
        <v>489</v>
      </c>
      <c r="C459" s="7"/>
      <c r="D459" s="7"/>
      <c r="E459" s="7"/>
      <c r="H459" s="20">
        <v>29</v>
      </c>
      <c r="I459" s="4">
        <f>H459/I450*100</f>
        <v>0.72445665750686983</v>
      </c>
      <c r="J459" s="4">
        <f>H459/J450*100</f>
        <v>1.0465535907614578</v>
      </c>
      <c r="K459" s="20">
        <v>21</v>
      </c>
      <c r="L459" s="4">
        <f>K459/L450*100</f>
        <v>0.97810898928737777</v>
      </c>
      <c r="M459" s="4">
        <f>K459/M450*100</f>
        <v>1.4799154334038054</v>
      </c>
      <c r="N459" s="20">
        <v>8</v>
      </c>
      <c r="O459" s="4">
        <f>N459/O450*100</f>
        <v>0.43126684636118601</v>
      </c>
      <c r="P459" s="4">
        <f>N459/P450*100</f>
        <v>0.59215396002960763</v>
      </c>
    </row>
    <row r="460" spans="2:16" ht="15" customHeight="1">
      <c r="B460" s="43" t="s">
        <v>490</v>
      </c>
      <c r="C460" s="7"/>
      <c r="D460" s="7"/>
      <c r="E460" s="7"/>
      <c r="H460" s="20">
        <v>36</v>
      </c>
      <c r="I460" s="4">
        <f>H460/I450*100</f>
        <v>0.89932550587059712</v>
      </c>
      <c r="J460" s="4">
        <f>H460/J450*100</f>
        <v>1.2991699747383616</v>
      </c>
      <c r="K460" s="20">
        <v>22</v>
      </c>
      <c r="L460" s="4">
        <f>K460/L450*100</f>
        <v>1.0246856078248718</v>
      </c>
      <c r="M460" s="4">
        <f>K460/M450*100</f>
        <v>1.5503875968992249</v>
      </c>
      <c r="N460" s="20">
        <v>13</v>
      </c>
      <c r="O460" s="4">
        <f>N460/O450*100</f>
        <v>0.70080862533692723</v>
      </c>
      <c r="P460" s="4">
        <f>N460/P450*100</f>
        <v>0.96225018504811255</v>
      </c>
    </row>
    <row r="461" spans="2:16" ht="15" customHeight="1">
      <c r="B461" s="43" t="s">
        <v>491</v>
      </c>
      <c r="C461" s="7"/>
      <c r="D461" s="7"/>
      <c r="E461" s="7"/>
      <c r="H461" s="20">
        <v>26</v>
      </c>
      <c r="I461" s="4">
        <f>H461/I450*100</f>
        <v>0.64951286535098685</v>
      </c>
      <c r="J461" s="4">
        <f>H461/J450*100</f>
        <v>0.93828942619992772</v>
      </c>
      <c r="K461" s="20">
        <v>14</v>
      </c>
      <c r="L461" s="4">
        <f>K461/L450*100</f>
        <v>0.65207265952491855</v>
      </c>
      <c r="M461" s="4">
        <f>K461/M450*100</f>
        <v>0.98661028893587033</v>
      </c>
      <c r="N461" s="20">
        <v>12</v>
      </c>
      <c r="O461" s="4">
        <f>N461/O450*100</f>
        <v>0.64690026954177904</v>
      </c>
      <c r="P461" s="4">
        <f>N461/P450*100</f>
        <v>0.8882309400444115</v>
      </c>
    </row>
    <row r="462" spans="2:16" ht="15" customHeight="1">
      <c r="B462" s="43" t="s">
        <v>821</v>
      </c>
      <c r="C462" s="7"/>
      <c r="D462" s="7"/>
      <c r="E462" s="7"/>
      <c r="H462" s="20">
        <v>102</v>
      </c>
      <c r="I462" s="4">
        <f>H462/I450*100</f>
        <v>2.5480889333000247</v>
      </c>
      <c r="J462" s="4">
        <f>H462/J450*100</f>
        <v>3.6809815950920246</v>
      </c>
      <c r="K462" s="20">
        <v>68</v>
      </c>
      <c r="L462" s="4">
        <f>K462/L450*100</f>
        <v>3.1672100605496043</v>
      </c>
      <c r="M462" s="4">
        <f>K462/M450*100</f>
        <v>4.7921071176885128</v>
      </c>
      <c r="N462" s="20">
        <v>34</v>
      </c>
      <c r="O462" s="4">
        <f>N462/O450*100</f>
        <v>1.8328840970350404</v>
      </c>
      <c r="P462" s="4">
        <f>N462/P450*100</f>
        <v>2.5166543301258328</v>
      </c>
    </row>
    <row r="463" spans="2:16" ht="15" customHeight="1">
      <c r="B463" s="44" t="s">
        <v>484</v>
      </c>
      <c r="C463" s="45"/>
      <c r="D463" s="45"/>
      <c r="E463" s="45"/>
      <c r="F463" s="45"/>
      <c r="G463" s="45"/>
      <c r="H463" s="21">
        <v>1232</v>
      </c>
      <c r="I463" s="5">
        <f>H463/I450*100</f>
        <v>30.776917312015989</v>
      </c>
      <c r="J463" s="47" t="s">
        <v>819</v>
      </c>
      <c r="K463" s="21">
        <v>728</v>
      </c>
      <c r="L463" s="5">
        <f>K463/L450*100</f>
        <v>33.907778295295756</v>
      </c>
      <c r="M463" s="47" t="s">
        <v>819</v>
      </c>
      <c r="N463" s="21">
        <v>504</v>
      </c>
      <c r="O463" s="5">
        <f>N463/O450*100</f>
        <v>27.169811320754718</v>
      </c>
      <c r="P463" s="47" t="s">
        <v>819</v>
      </c>
    </row>
    <row r="464" spans="2:16" ht="15" customHeight="1">
      <c r="B464" s="48" t="s">
        <v>1</v>
      </c>
      <c r="C464" s="32"/>
      <c r="D464" s="32"/>
      <c r="E464" s="32"/>
      <c r="F464" s="32"/>
      <c r="G464" s="32"/>
      <c r="H464" s="49">
        <f>SUM(H451:H463)</f>
        <v>4003</v>
      </c>
      <c r="I464" s="6">
        <f>IF(SUM(I451:I463)&gt;100,"－",SUM(I451:I463))</f>
        <v>100</v>
      </c>
      <c r="J464" s="6">
        <f>IF(SUM(J451:J463)&gt;100,"－",SUM(J451:J463))</f>
        <v>100.00000000000001</v>
      </c>
      <c r="K464" s="49">
        <f>SUM(K451:K463)</f>
        <v>2147</v>
      </c>
      <c r="L464" s="6">
        <f>IF(SUM(L451:L463)&gt;100,"－",SUM(L451:L463))</f>
        <v>100</v>
      </c>
      <c r="M464" s="6">
        <f>IF(SUM(M451:M463)&gt;100,"－",SUM(M451:M463))</f>
        <v>100</v>
      </c>
      <c r="N464" s="49">
        <f>SUM(N451:N463)</f>
        <v>1855</v>
      </c>
      <c r="O464" s="6">
        <f>IF(SUM(O451:O463)&gt;100,"－",SUM(O451:O463))</f>
        <v>99.999999999999986</v>
      </c>
      <c r="P464" s="6">
        <f>IF(SUM(P451:P463)&gt;100,"－",SUM(P451:P463))</f>
        <v>99.999999999999986</v>
      </c>
    </row>
    <row r="465" spans="1:16" ht="15" customHeight="1">
      <c r="B465" s="48" t="s">
        <v>317</v>
      </c>
      <c r="C465" s="32"/>
      <c r="D465" s="32"/>
      <c r="E465" s="32"/>
      <c r="F465" s="32"/>
      <c r="G465" s="32"/>
      <c r="H465" s="50">
        <v>14.593126729633308</v>
      </c>
      <c r="I465" s="35"/>
      <c r="J465" s="35"/>
      <c r="K465" s="50">
        <v>15.773534153303016</v>
      </c>
      <c r="L465" s="35"/>
      <c r="M465" s="35"/>
      <c r="N465" s="50">
        <v>13.298739834171213</v>
      </c>
      <c r="O465" s="35"/>
      <c r="P465" s="35"/>
    </row>
    <row r="466" spans="1:16" ht="15" customHeight="1">
      <c r="B466" s="91"/>
      <c r="C466" s="56"/>
      <c r="D466" s="56"/>
      <c r="E466" s="56"/>
      <c r="F466" s="56"/>
      <c r="G466" s="56"/>
      <c r="H466" s="57"/>
      <c r="I466" s="8"/>
      <c r="J466" s="8"/>
      <c r="K466" s="57"/>
      <c r="L466" s="8"/>
      <c r="M466" s="8"/>
      <c r="N466" s="57"/>
      <c r="O466" s="8"/>
      <c r="P466" s="8"/>
    </row>
    <row r="467" spans="1:16" ht="15" customHeight="1">
      <c r="A467" s="1" t="s">
        <v>718</v>
      </c>
      <c r="B467" s="91"/>
      <c r="C467" s="56"/>
      <c r="D467" s="56"/>
      <c r="E467" s="56"/>
      <c r="F467" s="1"/>
      <c r="G467" s="56"/>
      <c r="H467" s="56"/>
      <c r="I467" s="56"/>
      <c r="J467" s="56"/>
      <c r="K467" s="56"/>
      <c r="L467" s="57"/>
      <c r="M467" s="8"/>
      <c r="N467" s="8"/>
      <c r="P467" s="55"/>
    </row>
    <row r="468" spans="1:16" ht="12" customHeight="1">
      <c r="B468" s="41"/>
      <c r="C468" s="42"/>
      <c r="D468" s="42"/>
      <c r="E468" s="42"/>
      <c r="F468" s="42"/>
      <c r="G468" s="42"/>
      <c r="H468" s="31"/>
      <c r="I468" s="103" t="s">
        <v>5</v>
      </c>
      <c r="J468" s="33"/>
      <c r="K468" s="31"/>
      <c r="L468" s="103" t="s">
        <v>62</v>
      </c>
      <c r="M468" s="33"/>
      <c r="N468" s="31"/>
      <c r="O468" s="103" t="s">
        <v>820</v>
      </c>
      <c r="P468" s="33"/>
    </row>
    <row r="469" spans="1:16" ht="22.5" customHeight="1">
      <c r="B469" s="43"/>
      <c r="C469" s="7"/>
      <c r="D469" s="7"/>
      <c r="E469" s="7"/>
      <c r="H469" s="38" t="s">
        <v>2</v>
      </c>
      <c r="I469" s="38" t="s">
        <v>3</v>
      </c>
      <c r="J469" s="38" t="s">
        <v>505</v>
      </c>
      <c r="K469" s="38" t="s">
        <v>2</v>
      </c>
      <c r="L469" s="38" t="s">
        <v>3</v>
      </c>
      <c r="M469" s="38" t="s">
        <v>505</v>
      </c>
      <c r="N469" s="38" t="s">
        <v>2</v>
      </c>
      <c r="O469" s="38" t="s">
        <v>3</v>
      </c>
      <c r="P469" s="38" t="s">
        <v>505</v>
      </c>
    </row>
    <row r="470" spans="1:16" ht="12" customHeight="1">
      <c r="B470" s="44"/>
      <c r="C470" s="45"/>
      <c r="D470" s="45"/>
      <c r="E470" s="45"/>
      <c r="F470" s="45"/>
      <c r="G470" s="45"/>
      <c r="H470" s="46"/>
      <c r="I470" s="2">
        <f>I$430</f>
        <v>4003</v>
      </c>
      <c r="J470" s="2">
        <f>I470-H483</f>
        <v>3011</v>
      </c>
      <c r="K470" s="46"/>
      <c r="L470" s="2">
        <f>L$430</f>
        <v>2147</v>
      </c>
      <c r="M470" s="2">
        <f>L470-K483</f>
        <v>1600</v>
      </c>
      <c r="N470" s="46"/>
      <c r="O470" s="2">
        <f>O$430</f>
        <v>1855</v>
      </c>
      <c r="P470" s="2">
        <f>O470-N483</f>
        <v>1410</v>
      </c>
    </row>
    <row r="471" spans="1:16" ht="15" customHeight="1">
      <c r="B471" s="43" t="s">
        <v>822</v>
      </c>
      <c r="C471" s="7"/>
      <c r="D471" s="7"/>
      <c r="E471" s="7"/>
      <c r="H471" s="19">
        <v>303</v>
      </c>
      <c r="I471" s="3">
        <f>H471/I470*100</f>
        <v>7.5693230077441918</v>
      </c>
      <c r="J471" s="3">
        <f>H471/J470*100</f>
        <v>10.0631019594819</v>
      </c>
      <c r="K471" s="19">
        <v>173</v>
      </c>
      <c r="L471" s="3">
        <f>K471/L470*100</f>
        <v>8.0577550069864934</v>
      </c>
      <c r="M471" s="3">
        <f>K471/M470*100</f>
        <v>10.8125</v>
      </c>
      <c r="N471" s="19">
        <v>130</v>
      </c>
      <c r="O471" s="3">
        <f>N471/O470*100</f>
        <v>7.0080862533692727</v>
      </c>
      <c r="P471" s="3">
        <f>N471/P470*100</f>
        <v>9.2198581560283674</v>
      </c>
    </row>
    <row r="472" spans="1:16" ht="15" customHeight="1">
      <c r="B472" s="43" t="s">
        <v>311</v>
      </c>
      <c r="C472" s="7"/>
      <c r="D472" s="7"/>
      <c r="E472" s="7"/>
      <c r="H472" s="20">
        <v>112</v>
      </c>
      <c r="I472" s="4">
        <f>H472/I470*100</f>
        <v>2.7979015738196353</v>
      </c>
      <c r="J472" s="4">
        <f>H472/J470*100</f>
        <v>3.7196944536698773</v>
      </c>
      <c r="K472" s="20">
        <v>52</v>
      </c>
      <c r="L472" s="4">
        <f>K472/L470*100</f>
        <v>2.4219841639496971</v>
      </c>
      <c r="M472" s="4">
        <f>K472/M470*100</f>
        <v>3.25</v>
      </c>
      <c r="N472" s="20">
        <v>60</v>
      </c>
      <c r="O472" s="4">
        <f>N472/O470*100</f>
        <v>3.2345013477088949</v>
      </c>
      <c r="P472" s="4">
        <f>N472/P470*100</f>
        <v>4.2553191489361701</v>
      </c>
    </row>
    <row r="473" spans="1:16" ht="15" customHeight="1">
      <c r="B473" s="43" t="s">
        <v>312</v>
      </c>
      <c r="C473" s="7"/>
      <c r="D473" s="7"/>
      <c r="E473" s="7"/>
      <c r="H473" s="20">
        <v>155</v>
      </c>
      <c r="I473" s="4">
        <f>H473/I470*100</f>
        <v>3.8720959280539597</v>
      </c>
      <c r="J473" s="4">
        <f>H473/J470*100</f>
        <v>5.147791431418133</v>
      </c>
      <c r="K473" s="20">
        <v>79</v>
      </c>
      <c r="L473" s="4">
        <f>K473/L470*100</f>
        <v>3.6795528644620399</v>
      </c>
      <c r="M473" s="4">
        <f>K473/M470*100</f>
        <v>4.9375</v>
      </c>
      <c r="N473" s="20">
        <v>76</v>
      </c>
      <c r="O473" s="4">
        <f>N473/O470*100</f>
        <v>4.0970350404312672</v>
      </c>
      <c r="P473" s="4">
        <f>N473/P470*100</f>
        <v>5.3900709219858154</v>
      </c>
    </row>
    <row r="474" spans="1:16" ht="15" customHeight="1">
      <c r="B474" s="43" t="s">
        <v>313</v>
      </c>
      <c r="C474" s="7"/>
      <c r="D474" s="7"/>
      <c r="E474" s="7"/>
      <c r="H474" s="20">
        <v>169</v>
      </c>
      <c r="I474" s="4">
        <f>H474/I470*100</f>
        <v>4.2218336247814143</v>
      </c>
      <c r="J474" s="4">
        <f>H474/J470*100</f>
        <v>5.6127532381268681</v>
      </c>
      <c r="K474" s="20">
        <v>66</v>
      </c>
      <c r="L474" s="4">
        <f>K474/L470*100</f>
        <v>3.0740568234746157</v>
      </c>
      <c r="M474" s="4">
        <f>K474/M470*100</f>
        <v>4.125</v>
      </c>
      <c r="N474" s="20">
        <v>103</v>
      </c>
      <c r="O474" s="4">
        <f>N474/O470*100</f>
        <v>5.55256064690027</v>
      </c>
      <c r="P474" s="4">
        <f>N474/P470*100</f>
        <v>7.3049645390070914</v>
      </c>
    </row>
    <row r="475" spans="1:16" ht="15" customHeight="1">
      <c r="B475" s="43" t="s">
        <v>314</v>
      </c>
      <c r="C475" s="7"/>
      <c r="D475" s="7"/>
      <c r="E475" s="7"/>
      <c r="H475" s="20">
        <v>161</v>
      </c>
      <c r="I475" s="4">
        <f>H475/I470*100</f>
        <v>4.0219835123657264</v>
      </c>
      <c r="J475" s="4">
        <f>H475/J470*100</f>
        <v>5.3470607771504479</v>
      </c>
      <c r="K475" s="20">
        <v>81</v>
      </c>
      <c r="L475" s="4">
        <f>K475/L470*100</f>
        <v>3.772706101537028</v>
      </c>
      <c r="M475" s="4">
        <f>K475/M470*100</f>
        <v>5.0625</v>
      </c>
      <c r="N475" s="20">
        <v>79</v>
      </c>
      <c r="O475" s="4">
        <f>N475/O470*100</f>
        <v>4.2587601078167117</v>
      </c>
      <c r="P475" s="4">
        <f>N475/P470*100</f>
        <v>5.6028368794326235</v>
      </c>
    </row>
    <row r="476" spans="1:16" ht="15" customHeight="1">
      <c r="B476" s="43" t="s">
        <v>476</v>
      </c>
      <c r="C476" s="7"/>
      <c r="D476" s="7"/>
      <c r="E476" s="7"/>
      <c r="H476" s="20">
        <v>138</v>
      </c>
      <c r="I476" s="4">
        <f>H476/I470*100</f>
        <v>3.4474144391706223</v>
      </c>
      <c r="J476" s="4">
        <f>H476/J470*100</f>
        <v>4.5831949518432413</v>
      </c>
      <c r="K476" s="20">
        <v>60</v>
      </c>
      <c r="L476" s="4">
        <f>K476/L470*100</f>
        <v>2.7945971122496505</v>
      </c>
      <c r="M476" s="4">
        <f>K476/M470*100</f>
        <v>3.75</v>
      </c>
      <c r="N476" s="20">
        <v>78</v>
      </c>
      <c r="O476" s="4">
        <f>N476/O470*100</f>
        <v>4.2048517520215638</v>
      </c>
      <c r="P476" s="4">
        <f>N476/P470*100</f>
        <v>5.5319148936170208</v>
      </c>
    </row>
    <row r="477" spans="1:16" ht="15" customHeight="1">
      <c r="B477" s="43" t="s">
        <v>477</v>
      </c>
      <c r="C477" s="7"/>
      <c r="D477" s="7"/>
      <c r="E477" s="7"/>
      <c r="H477" s="20">
        <v>191</v>
      </c>
      <c r="I477" s="4">
        <f>H477/I470*100</f>
        <v>4.7714214339245569</v>
      </c>
      <c r="J477" s="4">
        <f>H477/J470*100</f>
        <v>6.3434075058120225</v>
      </c>
      <c r="K477" s="20">
        <v>93</v>
      </c>
      <c r="L477" s="4">
        <f>K477/L470*100</f>
        <v>4.3316255239869585</v>
      </c>
      <c r="M477" s="4">
        <f>K477/M470*100</f>
        <v>5.8125</v>
      </c>
      <c r="N477" s="20">
        <v>98</v>
      </c>
      <c r="O477" s="4">
        <f>N477/O470*100</f>
        <v>5.2830188679245289</v>
      </c>
      <c r="P477" s="4">
        <f>N477/P470*100</f>
        <v>6.9503546099290787</v>
      </c>
    </row>
    <row r="478" spans="1:16" ht="15" customHeight="1">
      <c r="B478" s="43" t="s">
        <v>478</v>
      </c>
      <c r="C478" s="7"/>
      <c r="D478" s="7"/>
      <c r="E478" s="7"/>
      <c r="H478" s="20">
        <v>197</v>
      </c>
      <c r="I478" s="4">
        <f>H478/I470*100</f>
        <v>4.9213090182363226</v>
      </c>
      <c r="J478" s="4">
        <f>H478/J470*100</f>
        <v>6.5426768515443374</v>
      </c>
      <c r="K478" s="20">
        <v>73</v>
      </c>
      <c r="L478" s="4">
        <f>K478/L470*100</f>
        <v>3.4000931532370751</v>
      </c>
      <c r="M478" s="4">
        <f>K478/M470*100</f>
        <v>4.5625</v>
      </c>
      <c r="N478" s="20">
        <v>124</v>
      </c>
      <c r="O478" s="4">
        <f>N478/O470*100</f>
        <v>6.6846361185983829</v>
      </c>
      <c r="P478" s="4">
        <f>N478/P470*100</f>
        <v>8.7943262411347511</v>
      </c>
    </row>
    <row r="479" spans="1:16" ht="15" customHeight="1">
      <c r="B479" s="43" t="s">
        <v>489</v>
      </c>
      <c r="C479" s="7"/>
      <c r="D479" s="7"/>
      <c r="E479" s="7"/>
      <c r="H479" s="20">
        <v>207</v>
      </c>
      <c r="I479" s="4">
        <f>H479/I470*100</f>
        <v>5.1711216587559328</v>
      </c>
      <c r="J479" s="4">
        <f>H479/J470*100</f>
        <v>6.8747924277648629</v>
      </c>
      <c r="K479" s="20">
        <v>84</v>
      </c>
      <c r="L479" s="4">
        <f>K479/L470*100</f>
        <v>3.9124359571495111</v>
      </c>
      <c r="M479" s="4">
        <f>K479/M470*100</f>
        <v>5.25</v>
      </c>
      <c r="N479" s="20">
        <v>123</v>
      </c>
      <c r="O479" s="4">
        <f>N479/O470*100</f>
        <v>6.6307277628032342</v>
      </c>
      <c r="P479" s="4">
        <f>N479/P470*100</f>
        <v>8.7234042553191493</v>
      </c>
    </row>
    <row r="480" spans="1:16" ht="15" customHeight="1">
      <c r="B480" s="43" t="s">
        <v>490</v>
      </c>
      <c r="C480" s="7"/>
      <c r="D480" s="7"/>
      <c r="E480" s="7"/>
      <c r="H480" s="20">
        <v>262</v>
      </c>
      <c r="I480" s="4">
        <f>H480/I470*100</f>
        <v>6.5450911816137891</v>
      </c>
      <c r="J480" s="4">
        <f>H480/J470*100</f>
        <v>8.7014280969777484</v>
      </c>
      <c r="K480" s="20">
        <v>132</v>
      </c>
      <c r="L480" s="4">
        <f>K480/L470*100</f>
        <v>6.1481136469492315</v>
      </c>
      <c r="M480" s="4">
        <f>K480/M470*100</f>
        <v>8.25</v>
      </c>
      <c r="N480" s="20">
        <v>130</v>
      </c>
      <c r="O480" s="4">
        <f>N480/O470*100</f>
        <v>7.0080862533692727</v>
      </c>
      <c r="P480" s="4">
        <f>N480/P470*100</f>
        <v>9.2198581560283674</v>
      </c>
    </row>
    <row r="481" spans="1:16" ht="15" customHeight="1">
      <c r="B481" s="43" t="s">
        <v>491</v>
      </c>
      <c r="C481" s="7"/>
      <c r="D481" s="7"/>
      <c r="E481" s="7"/>
      <c r="H481" s="20">
        <v>279</v>
      </c>
      <c r="I481" s="4">
        <f>H481/I470*100</f>
        <v>6.9697726704971279</v>
      </c>
      <c r="J481" s="4">
        <f>H481/J470*100</f>
        <v>9.2660245765526401</v>
      </c>
      <c r="K481" s="20">
        <v>142</v>
      </c>
      <c r="L481" s="4">
        <f>K481/L470*100</f>
        <v>6.6138798323241739</v>
      </c>
      <c r="M481" s="4">
        <f>K481/M470*100</f>
        <v>8.875</v>
      </c>
      <c r="N481" s="20">
        <v>137</v>
      </c>
      <c r="O481" s="4">
        <f>N481/O470*100</f>
        <v>7.3854447439353095</v>
      </c>
      <c r="P481" s="4">
        <f>N481/P470*100</f>
        <v>9.7163120567375891</v>
      </c>
    </row>
    <row r="482" spans="1:16" ht="15" customHeight="1">
      <c r="B482" s="43" t="s">
        <v>821</v>
      </c>
      <c r="C482" s="7"/>
      <c r="D482" s="7"/>
      <c r="E482" s="7"/>
      <c r="H482" s="20">
        <v>837</v>
      </c>
      <c r="I482" s="4">
        <f>H482/I470*100</f>
        <v>20.909318011491383</v>
      </c>
      <c r="J482" s="4">
        <f>H482/J470*100</f>
        <v>27.798073729657919</v>
      </c>
      <c r="K482" s="20">
        <v>565</v>
      </c>
      <c r="L482" s="4">
        <f>K482/L470*100</f>
        <v>26.315789473684209</v>
      </c>
      <c r="M482" s="4">
        <f>K482/M470*100</f>
        <v>35.3125</v>
      </c>
      <c r="N482" s="20">
        <v>272</v>
      </c>
      <c r="O482" s="4">
        <f>N482/O470*100</f>
        <v>14.663072776280323</v>
      </c>
      <c r="P482" s="4">
        <f>N482/P470*100</f>
        <v>19.290780141843971</v>
      </c>
    </row>
    <row r="483" spans="1:16" ht="15" customHeight="1">
      <c r="B483" s="44" t="s">
        <v>484</v>
      </c>
      <c r="C483" s="45"/>
      <c r="D483" s="45"/>
      <c r="E483" s="45"/>
      <c r="F483" s="45"/>
      <c r="G483" s="45"/>
      <c r="H483" s="21">
        <v>992</v>
      </c>
      <c r="I483" s="5">
        <f>H483/I470*100</f>
        <v>24.781413939545342</v>
      </c>
      <c r="J483" s="47" t="s">
        <v>819</v>
      </c>
      <c r="K483" s="21">
        <v>547</v>
      </c>
      <c r="L483" s="5">
        <f>K483/L470*100</f>
        <v>25.477410340009314</v>
      </c>
      <c r="M483" s="47" t="s">
        <v>819</v>
      </c>
      <c r="N483" s="21">
        <v>445</v>
      </c>
      <c r="O483" s="5">
        <f>N483/O470*100</f>
        <v>23.98921832884097</v>
      </c>
      <c r="P483" s="47" t="s">
        <v>819</v>
      </c>
    </row>
    <row r="484" spans="1:16" ht="15" customHeight="1">
      <c r="B484" s="48" t="s">
        <v>1</v>
      </c>
      <c r="C484" s="32"/>
      <c r="D484" s="32"/>
      <c r="E484" s="32"/>
      <c r="F484" s="32"/>
      <c r="G484" s="32"/>
      <c r="H484" s="49">
        <f>SUM(H471:H483)</f>
        <v>4003</v>
      </c>
      <c r="I484" s="6">
        <f>IF(SUM(I471:I483)&gt;100,"－",SUM(I471:I483))</f>
        <v>100</v>
      </c>
      <c r="J484" s="6">
        <f>IF(SUM(J471:J483)&gt;100,"－",SUM(J471:J483))</f>
        <v>99.999999999999986</v>
      </c>
      <c r="K484" s="49">
        <f>SUM(K471:K483)</f>
        <v>2147</v>
      </c>
      <c r="L484" s="6">
        <f>IF(SUM(L471:L483)&gt;100,"－",SUM(L471:L483))</f>
        <v>100</v>
      </c>
      <c r="M484" s="6">
        <f>IF(SUM(M471:M483)&gt;100,"－",SUM(M471:M483))</f>
        <v>100</v>
      </c>
      <c r="N484" s="49">
        <f>SUM(N471:N483)</f>
        <v>1855</v>
      </c>
      <c r="O484" s="6">
        <f>IF(SUM(O471:O483)&gt;100,"－",SUM(O471:O483))</f>
        <v>100</v>
      </c>
      <c r="P484" s="6">
        <f>IF(SUM(P471:P483)&gt;100,"－",SUM(P471:P483))</f>
        <v>100</v>
      </c>
    </row>
    <row r="485" spans="1:16" ht="15" customHeight="1">
      <c r="B485" s="48" t="s">
        <v>317</v>
      </c>
      <c r="C485" s="32"/>
      <c r="D485" s="32"/>
      <c r="E485" s="32"/>
      <c r="F485" s="32"/>
      <c r="G485" s="32"/>
      <c r="H485" s="50">
        <v>62.769585870636206</v>
      </c>
      <c r="I485" s="35"/>
      <c r="J485" s="35"/>
      <c r="K485" s="50">
        <v>65.889052301646288</v>
      </c>
      <c r="L485" s="35"/>
      <c r="M485" s="35"/>
      <c r="N485" s="50">
        <v>59.246651301340798</v>
      </c>
      <c r="O485" s="35"/>
      <c r="P485" s="35"/>
    </row>
    <row r="486" spans="1:16" ht="15" customHeight="1">
      <c r="B486" s="91"/>
      <c r="C486" s="56"/>
      <c r="D486" s="56"/>
      <c r="E486" s="56"/>
      <c r="F486" s="56"/>
      <c r="G486" s="56"/>
      <c r="H486" s="57"/>
      <c r="I486" s="8"/>
      <c r="J486" s="8"/>
      <c r="K486" s="57"/>
      <c r="L486" s="8"/>
      <c r="M486" s="8"/>
      <c r="N486" s="57"/>
      <c r="O486" s="8"/>
      <c r="P486" s="8"/>
    </row>
    <row r="487" spans="1:16" ht="15" customHeight="1">
      <c r="A487" s="1" t="s">
        <v>719</v>
      </c>
      <c r="B487" s="91"/>
      <c r="C487" s="56"/>
      <c r="D487" s="56"/>
      <c r="E487" s="56"/>
      <c r="F487" s="1"/>
      <c r="G487" s="56"/>
      <c r="H487" s="56"/>
      <c r="I487" s="56"/>
      <c r="J487" s="56"/>
      <c r="K487" s="56"/>
      <c r="L487" s="57"/>
      <c r="M487" s="8"/>
      <c r="N487" s="8"/>
      <c r="P487" s="55"/>
    </row>
    <row r="488" spans="1:16" ht="12" customHeight="1">
      <c r="B488" s="41"/>
      <c r="C488" s="42"/>
      <c r="D488" s="42"/>
      <c r="E488" s="42"/>
      <c r="F488" s="42"/>
      <c r="G488" s="42"/>
      <c r="H488" s="31"/>
      <c r="I488" s="103" t="s">
        <v>5</v>
      </c>
      <c r="J488" s="33"/>
      <c r="K488" s="31"/>
      <c r="L488" s="103" t="s">
        <v>62</v>
      </c>
      <c r="M488" s="33"/>
      <c r="N488" s="31"/>
      <c r="O488" s="103" t="s">
        <v>820</v>
      </c>
      <c r="P488" s="33"/>
    </row>
    <row r="489" spans="1:16" ht="22.5" customHeight="1">
      <c r="B489" s="43"/>
      <c r="C489" s="7"/>
      <c r="D489" s="7"/>
      <c r="E489" s="7"/>
      <c r="H489" s="38" t="s">
        <v>2</v>
      </c>
      <c r="I489" s="38" t="s">
        <v>3</v>
      </c>
      <c r="J489" s="38" t="s">
        <v>505</v>
      </c>
      <c r="K489" s="38" t="s">
        <v>2</v>
      </c>
      <c r="L489" s="38" t="s">
        <v>3</v>
      </c>
      <c r="M489" s="38" t="s">
        <v>505</v>
      </c>
      <c r="N489" s="38" t="s">
        <v>2</v>
      </c>
      <c r="O489" s="38" t="s">
        <v>3</v>
      </c>
      <c r="P489" s="38" t="s">
        <v>505</v>
      </c>
    </row>
    <row r="490" spans="1:16" ht="12" customHeight="1">
      <c r="B490" s="44"/>
      <c r="C490" s="45"/>
      <c r="D490" s="45"/>
      <c r="E490" s="45"/>
      <c r="F490" s="45"/>
      <c r="G490" s="45"/>
      <c r="H490" s="46"/>
      <c r="I490" s="2">
        <f>I$430</f>
        <v>4003</v>
      </c>
      <c r="J490" s="2">
        <f>I490-H503</f>
        <v>2601</v>
      </c>
      <c r="K490" s="46"/>
      <c r="L490" s="2">
        <f>L$430</f>
        <v>2147</v>
      </c>
      <c r="M490" s="2">
        <f>L490-K503</f>
        <v>1324</v>
      </c>
      <c r="N490" s="46"/>
      <c r="O490" s="2">
        <f>O$430</f>
        <v>1855</v>
      </c>
      <c r="P490" s="2">
        <f>O490-N503</f>
        <v>1276</v>
      </c>
    </row>
    <row r="491" spans="1:16" ht="15" customHeight="1">
      <c r="B491" s="43" t="s">
        <v>822</v>
      </c>
      <c r="C491" s="7"/>
      <c r="D491" s="7"/>
      <c r="E491" s="7"/>
      <c r="H491" s="19">
        <v>2525</v>
      </c>
      <c r="I491" s="3">
        <f>H491/I490*100</f>
        <v>63.077691731201604</v>
      </c>
      <c r="J491" s="3">
        <f>H491/J490*100</f>
        <v>97.078046905036516</v>
      </c>
      <c r="K491" s="19">
        <v>1299</v>
      </c>
      <c r="L491" s="3">
        <f>K491/L490*100</f>
        <v>60.503027480204942</v>
      </c>
      <c r="M491" s="3">
        <f>K491/M490*100</f>
        <v>98.111782477341393</v>
      </c>
      <c r="N491" s="19">
        <v>1225</v>
      </c>
      <c r="O491" s="3">
        <f>N491/O490*100</f>
        <v>66.037735849056602</v>
      </c>
      <c r="P491" s="3">
        <f>N491/P490*100</f>
        <v>96.003134796238243</v>
      </c>
    </row>
    <row r="492" spans="1:16" ht="15" customHeight="1">
      <c r="B492" s="43" t="s">
        <v>311</v>
      </c>
      <c r="C492" s="7"/>
      <c r="D492" s="7"/>
      <c r="E492" s="7"/>
      <c r="H492" s="20">
        <v>47</v>
      </c>
      <c r="I492" s="4">
        <f>H492/I490*100</f>
        <v>1.1741194104421684</v>
      </c>
      <c r="J492" s="4">
        <f>H492/J490*100</f>
        <v>1.8069973087274125</v>
      </c>
      <c r="K492" s="20">
        <v>17</v>
      </c>
      <c r="L492" s="4">
        <f>K492/L490*100</f>
        <v>0.79180251513740108</v>
      </c>
      <c r="M492" s="4">
        <f>K492/M490*100</f>
        <v>1.2839879154078551</v>
      </c>
      <c r="N492" s="20">
        <v>30</v>
      </c>
      <c r="O492" s="4">
        <f>N492/O490*100</f>
        <v>1.6172506738544474</v>
      </c>
      <c r="P492" s="4">
        <f>N492/P490*100</f>
        <v>2.3510971786833856</v>
      </c>
    </row>
    <row r="493" spans="1:16" ht="15" customHeight="1">
      <c r="B493" s="43" t="s">
        <v>312</v>
      </c>
      <c r="C493" s="7"/>
      <c r="D493" s="7"/>
      <c r="E493" s="7"/>
      <c r="H493" s="20">
        <v>14</v>
      </c>
      <c r="I493" s="4">
        <f>H493/I490*100</f>
        <v>0.34973769672745442</v>
      </c>
      <c r="J493" s="4">
        <f>H493/J490*100</f>
        <v>0.5382545174932718</v>
      </c>
      <c r="K493" s="20">
        <v>6</v>
      </c>
      <c r="L493" s="4">
        <f>K493/L490*100</f>
        <v>0.2794597112249651</v>
      </c>
      <c r="M493" s="4">
        <f>K493/M490*100</f>
        <v>0.45317220543806652</v>
      </c>
      <c r="N493" s="20">
        <v>8</v>
      </c>
      <c r="O493" s="4">
        <f>N493/O490*100</f>
        <v>0.43126684636118601</v>
      </c>
      <c r="P493" s="4">
        <f>N493/P490*100</f>
        <v>0.62695924764890276</v>
      </c>
    </row>
    <row r="494" spans="1:16" ht="15" customHeight="1">
      <c r="B494" s="43" t="s">
        <v>313</v>
      </c>
      <c r="C494" s="7"/>
      <c r="D494" s="7"/>
      <c r="E494" s="7"/>
      <c r="H494" s="20">
        <v>3</v>
      </c>
      <c r="I494" s="4">
        <f>H494/I490*100</f>
        <v>7.4943792155883093E-2</v>
      </c>
      <c r="J494" s="4">
        <f>H494/J490*100</f>
        <v>0.11534025374855825</v>
      </c>
      <c r="K494" s="20">
        <v>1</v>
      </c>
      <c r="L494" s="4">
        <f>K494/L490*100</f>
        <v>4.6576618537494181E-2</v>
      </c>
      <c r="M494" s="4">
        <f>K494/M490*100</f>
        <v>7.5528700906344406E-2</v>
      </c>
      <c r="N494" s="20">
        <v>2</v>
      </c>
      <c r="O494" s="4">
        <f>N494/O490*100</f>
        <v>0.1078167115902965</v>
      </c>
      <c r="P494" s="4">
        <f>N494/P490*100</f>
        <v>0.15673981191222569</v>
      </c>
    </row>
    <row r="495" spans="1:16" ht="15" customHeight="1">
      <c r="B495" s="43" t="s">
        <v>314</v>
      </c>
      <c r="C495" s="7"/>
      <c r="D495" s="7"/>
      <c r="E495" s="7"/>
      <c r="H495" s="20">
        <v>3</v>
      </c>
      <c r="I495" s="4">
        <f>H495/I490*100</f>
        <v>7.4943792155883093E-2</v>
      </c>
      <c r="J495" s="4">
        <f>H495/J490*100</f>
        <v>0.11534025374855825</v>
      </c>
      <c r="K495" s="20">
        <v>0</v>
      </c>
      <c r="L495" s="4">
        <f>K495/L490*100</f>
        <v>0</v>
      </c>
      <c r="M495" s="4">
        <f>K495/M490*100</f>
        <v>0</v>
      </c>
      <c r="N495" s="20">
        <v>3</v>
      </c>
      <c r="O495" s="4">
        <f>N495/O490*100</f>
        <v>0.16172506738544476</v>
      </c>
      <c r="P495" s="4">
        <f>N495/P490*100</f>
        <v>0.23510971786833856</v>
      </c>
    </row>
    <row r="496" spans="1:16" ht="15" customHeight="1">
      <c r="B496" s="43" t="s">
        <v>476</v>
      </c>
      <c r="C496" s="7"/>
      <c r="D496" s="7"/>
      <c r="E496" s="7"/>
      <c r="H496" s="20">
        <v>0</v>
      </c>
      <c r="I496" s="4">
        <f>H496/I490*100</f>
        <v>0</v>
      </c>
      <c r="J496" s="4">
        <f>H496/J490*100</f>
        <v>0</v>
      </c>
      <c r="K496" s="20">
        <v>0</v>
      </c>
      <c r="L496" s="4">
        <f>K496/L490*100</f>
        <v>0</v>
      </c>
      <c r="M496" s="4">
        <f>K496/M490*100</f>
        <v>0</v>
      </c>
      <c r="N496" s="20">
        <v>0</v>
      </c>
      <c r="O496" s="4">
        <f>N496/O490*100</f>
        <v>0</v>
      </c>
      <c r="P496" s="4">
        <f>N496/P490*100</f>
        <v>0</v>
      </c>
    </row>
    <row r="497" spans="1:16" ht="15" customHeight="1">
      <c r="B497" s="43" t="s">
        <v>477</v>
      </c>
      <c r="C497" s="7"/>
      <c r="D497" s="7"/>
      <c r="E497" s="7"/>
      <c r="H497" s="20">
        <v>4</v>
      </c>
      <c r="I497" s="4">
        <f>H497/I490*100</f>
        <v>9.9925056207844115E-2</v>
      </c>
      <c r="J497" s="4">
        <f>H497/J490*100</f>
        <v>0.15378700499807768</v>
      </c>
      <c r="K497" s="20">
        <v>0</v>
      </c>
      <c r="L497" s="4">
        <f>K497/L490*100</f>
        <v>0</v>
      </c>
      <c r="M497" s="4">
        <f>K497/M490*100</f>
        <v>0</v>
      </c>
      <c r="N497" s="20">
        <v>4</v>
      </c>
      <c r="O497" s="4">
        <f>N497/O490*100</f>
        <v>0.215633423180593</v>
      </c>
      <c r="P497" s="4">
        <f>N497/P490*100</f>
        <v>0.31347962382445138</v>
      </c>
    </row>
    <row r="498" spans="1:16" ht="15" customHeight="1">
      <c r="B498" s="43" t="s">
        <v>478</v>
      </c>
      <c r="C498" s="7"/>
      <c r="D498" s="7"/>
      <c r="E498" s="7"/>
      <c r="H498" s="20">
        <v>0</v>
      </c>
      <c r="I498" s="4">
        <f>H498/I490*100</f>
        <v>0</v>
      </c>
      <c r="J498" s="4">
        <f>H498/J490*100</f>
        <v>0</v>
      </c>
      <c r="K498" s="20">
        <v>0</v>
      </c>
      <c r="L498" s="4">
        <f>K498/L490*100</f>
        <v>0</v>
      </c>
      <c r="M498" s="4">
        <f>K498/M490*100</f>
        <v>0</v>
      </c>
      <c r="N498" s="20">
        <v>0</v>
      </c>
      <c r="O498" s="4">
        <f>N498/O490*100</f>
        <v>0</v>
      </c>
      <c r="P498" s="4">
        <f>N498/P490*100</f>
        <v>0</v>
      </c>
    </row>
    <row r="499" spans="1:16" ht="15" customHeight="1">
      <c r="B499" s="43" t="s">
        <v>489</v>
      </c>
      <c r="C499" s="7"/>
      <c r="D499" s="7"/>
      <c r="E499" s="7"/>
      <c r="H499" s="20">
        <v>1</v>
      </c>
      <c r="I499" s="4">
        <f>H499/I490*100</f>
        <v>2.4981264051961029E-2</v>
      </c>
      <c r="J499" s="4">
        <f>H499/J490*100</f>
        <v>3.844675124951942E-2</v>
      </c>
      <c r="K499" s="20">
        <v>0</v>
      </c>
      <c r="L499" s="4">
        <f>K499/L490*100</f>
        <v>0</v>
      </c>
      <c r="M499" s="4">
        <f>K499/M490*100</f>
        <v>0</v>
      </c>
      <c r="N499" s="20">
        <v>1</v>
      </c>
      <c r="O499" s="4">
        <f>N499/O490*100</f>
        <v>5.3908355795148251E-2</v>
      </c>
      <c r="P499" s="4">
        <f>N499/P490*100</f>
        <v>7.8369905956112845E-2</v>
      </c>
    </row>
    <row r="500" spans="1:16" ht="15" customHeight="1">
      <c r="B500" s="43" t="s">
        <v>490</v>
      </c>
      <c r="C500" s="7"/>
      <c r="D500" s="7"/>
      <c r="E500" s="7"/>
      <c r="H500" s="20">
        <v>2</v>
      </c>
      <c r="I500" s="4">
        <f>H500/I490*100</f>
        <v>4.9962528103922058E-2</v>
      </c>
      <c r="J500" s="4">
        <f>H500/J490*100</f>
        <v>7.689350249903884E-2</v>
      </c>
      <c r="K500" s="20">
        <v>0</v>
      </c>
      <c r="L500" s="4">
        <f>K500/L490*100</f>
        <v>0</v>
      </c>
      <c r="M500" s="4">
        <f>K500/M490*100</f>
        <v>0</v>
      </c>
      <c r="N500" s="20">
        <v>2</v>
      </c>
      <c r="O500" s="4">
        <f>N500/O490*100</f>
        <v>0.1078167115902965</v>
      </c>
      <c r="P500" s="4">
        <f>N500/P490*100</f>
        <v>0.15673981191222569</v>
      </c>
    </row>
    <row r="501" spans="1:16" ht="15" customHeight="1">
      <c r="B501" s="43" t="s">
        <v>491</v>
      </c>
      <c r="C501" s="7"/>
      <c r="D501" s="7"/>
      <c r="E501" s="7"/>
      <c r="H501" s="20">
        <v>0</v>
      </c>
      <c r="I501" s="4">
        <f>H501/I490*100</f>
        <v>0</v>
      </c>
      <c r="J501" s="4">
        <f>H501/J490*100</f>
        <v>0</v>
      </c>
      <c r="K501" s="20">
        <v>0</v>
      </c>
      <c r="L501" s="4">
        <f>K501/L490*100</f>
        <v>0</v>
      </c>
      <c r="M501" s="4">
        <f>K501/M490*100</f>
        <v>0</v>
      </c>
      <c r="N501" s="20">
        <v>0</v>
      </c>
      <c r="O501" s="4">
        <f>N501/O490*100</f>
        <v>0</v>
      </c>
      <c r="P501" s="4">
        <f>N501/P490*100</f>
        <v>0</v>
      </c>
    </row>
    <row r="502" spans="1:16" ht="15" customHeight="1">
      <c r="B502" s="43" t="s">
        <v>821</v>
      </c>
      <c r="C502" s="7"/>
      <c r="D502" s="7"/>
      <c r="E502" s="7"/>
      <c r="H502" s="20">
        <v>2</v>
      </c>
      <c r="I502" s="4">
        <f>H502/I490*100</f>
        <v>4.9962528103922058E-2</v>
      </c>
      <c r="J502" s="4">
        <f>H502/J490*100</f>
        <v>7.689350249903884E-2</v>
      </c>
      <c r="K502" s="20">
        <v>1</v>
      </c>
      <c r="L502" s="4">
        <f>K502/L490*100</f>
        <v>4.6576618537494181E-2</v>
      </c>
      <c r="M502" s="4">
        <f>K502/M490*100</f>
        <v>7.5528700906344406E-2</v>
      </c>
      <c r="N502" s="20">
        <v>1</v>
      </c>
      <c r="O502" s="4">
        <f>N502/O490*100</f>
        <v>5.3908355795148251E-2</v>
      </c>
      <c r="P502" s="4">
        <f>N502/P490*100</f>
        <v>7.8369905956112845E-2</v>
      </c>
    </row>
    <row r="503" spans="1:16" ht="15" customHeight="1">
      <c r="B503" s="44" t="s">
        <v>484</v>
      </c>
      <c r="C503" s="45"/>
      <c r="D503" s="45"/>
      <c r="E503" s="45"/>
      <c r="F503" s="45"/>
      <c r="G503" s="45"/>
      <c r="H503" s="21">
        <v>1402</v>
      </c>
      <c r="I503" s="5">
        <f>H503/I490*100</f>
        <v>35.023732200849359</v>
      </c>
      <c r="J503" s="47" t="s">
        <v>819</v>
      </c>
      <c r="K503" s="21">
        <v>823</v>
      </c>
      <c r="L503" s="5">
        <f>K503/L490*100</f>
        <v>38.332557056357707</v>
      </c>
      <c r="M503" s="47" t="s">
        <v>819</v>
      </c>
      <c r="N503" s="21">
        <v>579</v>
      </c>
      <c r="O503" s="5">
        <f>N503/O490*100</f>
        <v>31.212938005390832</v>
      </c>
      <c r="P503" s="47" t="s">
        <v>819</v>
      </c>
    </row>
    <row r="504" spans="1:16" ht="15" customHeight="1">
      <c r="B504" s="48" t="s">
        <v>1</v>
      </c>
      <c r="C504" s="32"/>
      <c r="D504" s="32"/>
      <c r="E504" s="32"/>
      <c r="F504" s="32"/>
      <c r="G504" s="32"/>
      <c r="H504" s="49">
        <f>SUM(H491:H503)</f>
        <v>4003</v>
      </c>
      <c r="I504" s="6">
        <f>IF(SUM(I491:I503)&gt;100,"－",SUM(I491:I503))</f>
        <v>99.999999999999972</v>
      </c>
      <c r="J504" s="6">
        <f>IF(SUM(J491:J503)&gt;100,"－",SUM(J491:J503))</f>
        <v>99.999999999999986</v>
      </c>
      <c r="K504" s="49">
        <f>SUM(K491:K503)</f>
        <v>2147</v>
      </c>
      <c r="L504" s="6">
        <f>IF(SUM(L491:L503)&gt;100,"－",SUM(L491:L503))</f>
        <v>100</v>
      </c>
      <c r="M504" s="6">
        <f>IF(SUM(M491:M503)&gt;100,"－",SUM(M491:M503))</f>
        <v>100</v>
      </c>
      <c r="N504" s="49">
        <f>SUM(N491:N503)</f>
        <v>1855</v>
      </c>
      <c r="O504" s="6">
        <f>IF(SUM(O491:O503)&gt;100,"－",SUM(O491:O503))</f>
        <v>100</v>
      </c>
      <c r="P504" s="6">
        <f>IF(SUM(P491:P503)&gt;100,"－",SUM(P491:P503))</f>
        <v>100</v>
      </c>
    </row>
    <row r="505" spans="1:16" ht="15" customHeight="1">
      <c r="B505" s="48" t="s">
        <v>317</v>
      </c>
      <c r="C505" s="32"/>
      <c r="D505" s="32"/>
      <c r="E505" s="32"/>
      <c r="F505" s="32"/>
      <c r="G505" s="32"/>
      <c r="H505" s="50">
        <v>0.48082857669332252</v>
      </c>
      <c r="I505" s="35"/>
      <c r="J505" s="35"/>
      <c r="K505" s="50">
        <v>0.22234175677564733</v>
      </c>
      <c r="L505" s="35"/>
      <c r="M505" s="35"/>
      <c r="N505" s="50">
        <v>0.74941586364292723</v>
      </c>
      <c r="O505" s="35"/>
      <c r="P505" s="35"/>
    </row>
    <row r="506" spans="1:16" ht="15" customHeight="1">
      <c r="B506" s="91"/>
      <c r="C506" s="56"/>
      <c r="D506" s="56"/>
      <c r="E506" s="56"/>
      <c r="F506" s="56"/>
      <c r="G506" s="56"/>
      <c r="H506" s="57"/>
      <c r="I506" s="8"/>
      <c r="J506" s="8"/>
      <c r="K506" s="57"/>
      <c r="L506" s="8"/>
      <c r="M506" s="8"/>
      <c r="N506" s="57"/>
      <c r="O506" s="8"/>
      <c r="P506" s="8"/>
    </row>
    <row r="507" spans="1:16" ht="15" customHeight="1">
      <c r="A507" s="1" t="s">
        <v>720</v>
      </c>
      <c r="B507" s="91"/>
      <c r="C507" s="56"/>
      <c r="D507" s="56"/>
      <c r="E507" s="56"/>
      <c r="F507" s="1"/>
      <c r="G507" s="56"/>
      <c r="H507" s="56"/>
      <c r="I507" s="56"/>
      <c r="J507" s="56"/>
      <c r="K507" s="56"/>
      <c r="L507" s="57"/>
      <c r="M507" s="8"/>
      <c r="N507" s="8"/>
      <c r="P507" s="55"/>
    </row>
    <row r="508" spans="1:16" ht="12" customHeight="1">
      <c r="B508" s="41"/>
      <c r="C508" s="42"/>
      <c r="D508" s="42"/>
      <c r="E508" s="42"/>
      <c r="F508" s="42"/>
      <c r="G508" s="42"/>
      <c r="H508" s="31"/>
      <c r="I508" s="103" t="s">
        <v>5</v>
      </c>
      <c r="J508" s="33"/>
      <c r="K508" s="31"/>
      <c r="L508" s="103" t="s">
        <v>62</v>
      </c>
      <c r="M508" s="33"/>
      <c r="N508" s="31"/>
      <c r="O508" s="103" t="s">
        <v>820</v>
      </c>
      <c r="P508" s="33"/>
    </row>
    <row r="509" spans="1:16" ht="22.5" customHeight="1">
      <c r="B509" s="43"/>
      <c r="C509" s="7"/>
      <c r="D509" s="7"/>
      <c r="E509" s="7"/>
      <c r="H509" s="38" t="s">
        <v>2</v>
      </c>
      <c r="I509" s="38" t="s">
        <v>3</v>
      </c>
      <c r="J509" s="38" t="s">
        <v>505</v>
      </c>
      <c r="K509" s="38" t="s">
        <v>2</v>
      </c>
      <c r="L509" s="38" t="s">
        <v>3</v>
      </c>
      <c r="M509" s="38" t="s">
        <v>505</v>
      </c>
      <c r="N509" s="38" t="s">
        <v>2</v>
      </c>
      <c r="O509" s="38" t="s">
        <v>3</v>
      </c>
      <c r="P509" s="38" t="s">
        <v>505</v>
      </c>
    </row>
    <row r="510" spans="1:16" ht="12" customHeight="1">
      <c r="B510" s="44"/>
      <c r="C510" s="45"/>
      <c r="D510" s="45"/>
      <c r="E510" s="45"/>
      <c r="F510" s="45"/>
      <c r="G510" s="45"/>
      <c r="H510" s="46"/>
      <c r="I510" s="2">
        <f>I$430</f>
        <v>4003</v>
      </c>
      <c r="J510" s="2">
        <f>I510-H523</f>
        <v>2667</v>
      </c>
      <c r="K510" s="46"/>
      <c r="L510" s="2">
        <f>L$430</f>
        <v>2147</v>
      </c>
      <c r="M510" s="2">
        <f>L510-K523</f>
        <v>1350</v>
      </c>
      <c r="N510" s="46"/>
      <c r="O510" s="2">
        <f>O$430</f>
        <v>1855</v>
      </c>
      <c r="P510" s="2">
        <f>O510-N523</f>
        <v>1316</v>
      </c>
    </row>
    <row r="511" spans="1:16" ht="15" customHeight="1">
      <c r="B511" s="43" t="s">
        <v>822</v>
      </c>
      <c r="C511" s="7"/>
      <c r="D511" s="7"/>
      <c r="E511" s="7"/>
      <c r="H511" s="19">
        <v>2349</v>
      </c>
      <c r="I511" s="3">
        <f>H511/I510*100</f>
        <v>58.680989258056456</v>
      </c>
      <c r="J511" s="3">
        <f>H511/J510*100</f>
        <v>88.07649043869516</v>
      </c>
      <c r="K511" s="19">
        <v>1239</v>
      </c>
      <c r="L511" s="3">
        <f>K511/L510*100</f>
        <v>57.708430367955287</v>
      </c>
      <c r="M511" s="3">
        <f>K511/M510*100</f>
        <v>91.777777777777786</v>
      </c>
      <c r="N511" s="19">
        <v>1109</v>
      </c>
      <c r="O511" s="3">
        <f>N511/O510*100</f>
        <v>59.784366576819401</v>
      </c>
      <c r="P511" s="3">
        <f>N511/P510*100</f>
        <v>84.270516717325222</v>
      </c>
    </row>
    <row r="512" spans="1:16" ht="15" customHeight="1">
      <c r="B512" s="43" t="s">
        <v>311</v>
      </c>
      <c r="C512" s="7"/>
      <c r="D512" s="7"/>
      <c r="E512" s="7"/>
      <c r="H512" s="20">
        <v>31</v>
      </c>
      <c r="I512" s="4">
        <f>H512/I510*100</f>
        <v>0.77441918561079193</v>
      </c>
      <c r="J512" s="4">
        <f>H512/J510*100</f>
        <v>1.1623547056617924</v>
      </c>
      <c r="K512" s="20">
        <v>12</v>
      </c>
      <c r="L512" s="4">
        <f>K512/L510*100</f>
        <v>0.5589194224499302</v>
      </c>
      <c r="M512" s="4">
        <f>K512/M510*100</f>
        <v>0.88888888888888884</v>
      </c>
      <c r="N512" s="20">
        <v>19</v>
      </c>
      <c r="O512" s="4">
        <f>N512/O510*100</f>
        <v>1.0242587601078168</v>
      </c>
      <c r="P512" s="4">
        <f>N512/P510*100</f>
        <v>1.4437689969604863</v>
      </c>
    </row>
    <row r="513" spans="1:16" ht="15" customHeight="1">
      <c r="B513" s="43" t="s">
        <v>312</v>
      </c>
      <c r="C513" s="7"/>
      <c r="D513" s="7"/>
      <c r="E513" s="7"/>
      <c r="H513" s="20">
        <v>24</v>
      </c>
      <c r="I513" s="4">
        <f>H513/I510*100</f>
        <v>0.59955033724706475</v>
      </c>
      <c r="J513" s="4">
        <f>H513/J510*100</f>
        <v>0.89988751406074252</v>
      </c>
      <c r="K513" s="20">
        <v>7</v>
      </c>
      <c r="L513" s="4">
        <f>K513/L510*100</f>
        <v>0.32603632976245928</v>
      </c>
      <c r="M513" s="4">
        <f>K513/M510*100</f>
        <v>0.51851851851851849</v>
      </c>
      <c r="N513" s="20">
        <v>17</v>
      </c>
      <c r="O513" s="4">
        <f>N513/O510*100</f>
        <v>0.9164420485175202</v>
      </c>
      <c r="P513" s="4">
        <f>N513/P510*100</f>
        <v>1.2917933130699089</v>
      </c>
    </row>
    <row r="514" spans="1:16" ht="15" customHeight="1">
      <c r="B514" s="43" t="s">
        <v>313</v>
      </c>
      <c r="C514" s="7"/>
      <c r="D514" s="7"/>
      <c r="E514" s="7"/>
      <c r="H514" s="20">
        <v>31</v>
      </c>
      <c r="I514" s="4">
        <f>H514/I510*100</f>
        <v>0.77441918561079193</v>
      </c>
      <c r="J514" s="4">
        <f>H514/J510*100</f>
        <v>1.1623547056617924</v>
      </c>
      <c r="K514" s="20">
        <v>9</v>
      </c>
      <c r="L514" s="4">
        <f>K514/L510*100</f>
        <v>0.41918956683744757</v>
      </c>
      <c r="M514" s="4">
        <f>K514/M510*100</f>
        <v>0.66666666666666674</v>
      </c>
      <c r="N514" s="20">
        <v>22</v>
      </c>
      <c r="O514" s="4">
        <f>N514/O510*100</f>
        <v>1.1859838274932615</v>
      </c>
      <c r="P514" s="4">
        <f>N514/P510*100</f>
        <v>1.6717325227963524</v>
      </c>
    </row>
    <row r="515" spans="1:16" ht="15" customHeight="1">
      <c r="B515" s="43" t="s">
        <v>314</v>
      </c>
      <c r="C515" s="7"/>
      <c r="D515" s="7"/>
      <c r="E515" s="7"/>
      <c r="H515" s="20">
        <v>22</v>
      </c>
      <c r="I515" s="4">
        <f>H515/I510*100</f>
        <v>0.54958780914314265</v>
      </c>
      <c r="J515" s="4">
        <f>H515/J510*100</f>
        <v>0.82489688788901383</v>
      </c>
      <c r="K515" s="20">
        <v>9</v>
      </c>
      <c r="L515" s="4">
        <f>K515/L510*100</f>
        <v>0.41918956683744757</v>
      </c>
      <c r="M515" s="4">
        <f>K515/M510*100</f>
        <v>0.66666666666666674</v>
      </c>
      <c r="N515" s="20">
        <v>13</v>
      </c>
      <c r="O515" s="4">
        <f>N515/O510*100</f>
        <v>0.70080862533692723</v>
      </c>
      <c r="P515" s="4">
        <f>N515/P510*100</f>
        <v>0.9878419452887538</v>
      </c>
    </row>
    <row r="516" spans="1:16" ht="15" customHeight="1">
      <c r="B516" s="43" t="s">
        <v>476</v>
      </c>
      <c r="C516" s="7"/>
      <c r="D516" s="7"/>
      <c r="E516" s="7"/>
      <c r="H516" s="20">
        <v>16</v>
      </c>
      <c r="I516" s="4">
        <f>H516/I510*100</f>
        <v>0.39970022483137646</v>
      </c>
      <c r="J516" s="4">
        <f>H516/J510*100</f>
        <v>0.59992500937382831</v>
      </c>
      <c r="K516" s="20">
        <v>5</v>
      </c>
      <c r="L516" s="4">
        <f>K516/L510*100</f>
        <v>0.2328830926874709</v>
      </c>
      <c r="M516" s="4">
        <f>K516/M510*100</f>
        <v>0.37037037037037041</v>
      </c>
      <c r="N516" s="20">
        <v>11</v>
      </c>
      <c r="O516" s="4">
        <f>N516/O510*100</f>
        <v>0.59299191374663074</v>
      </c>
      <c r="P516" s="4">
        <f>N516/P510*100</f>
        <v>0.83586626139817621</v>
      </c>
    </row>
    <row r="517" spans="1:16" ht="15" customHeight="1">
      <c r="B517" s="43" t="s">
        <v>477</v>
      </c>
      <c r="C517" s="7"/>
      <c r="D517" s="7"/>
      <c r="E517" s="7"/>
      <c r="H517" s="20">
        <v>25</v>
      </c>
      <c r="I517" s="4">
        <f>H517/I510*100</f>
        <v>0.62453160129902574</v>
      </c>
      <c r="J517" s="4">
        <f>H517/J510*100</f>
        <v>0.9373828271466067</v>
      </c>
      <c r="K517" s="20">
        <v>8</v>
      </c>
      <c r="L517" s="4">
        <f>K517/L510*100</f>
        <v>0.37261294829995345</v>
      </c>
      <c r="M517" s="4">
        <f>K517/M510*100</f>
        <v>0.59259259259259256</v>
      </c>
      <c r="N517" s="20">
        <v>17</v>
      </c>
      <c r="O517" s="4">
        <f>N517/O510*100</f>
        <v>0.9164420485175202</v>
      </c>
      <c r="P517" s="4">
        <f>N517/P510*100</f>
        <v>1.2917933130699089</v>
      </c>
    </row>
    <row r="518" spans="1:16" ht="15" customHeight="1">
      <c r="B518" s="43" t="s">
        <v>478</v>
      </c>
      <c r="C518" s="7"/>
      <c r="D518" s="7"/>
      <c r="E518" s="7"/>
      <c r="H518" s="20">
        <v>26</v>
      </c>
      <c r="I518" s="4">
        <f>H518/I510*100</f>
        <v>0.64951286535098685</v>
      </c>
      <c r="J518" s="4">
        <f>H518/J510*100</f>
        <v>0.97487814023247099</v>
      </c>
      <c r="K518" s="20">
        <v>11</v>
      </c>
      <c r="L518" s="4">
        <f>K518/L510*100</f>
        <v>0.51234280391243592</v>
      </c>
      <c r="M518" s="4">
        <f>K518/M510*100</f>
        <v>0.81481481481481477</v>
      </c>
      <c r="N518" s="20">
        <v>15</v>
      </c>
      <c r="O518" s="4">
        <f>N518/O510*100</f>
        <v>0.80862533692722371</v>
      </c>
      <c r="P518" s="4">
        <f>N518/P510*100</f>
        <v>1.1398176291793314</v>
      </c>
    </row>
    <row r="519" spans="1:16" ht="15" customHeight="1">
      <c r="B519" s="43" t="s">
        <v>489</v>
      </c>
      <c r="C519" s="7"/>
      <c r="D519" s="7"/>
      <c r="E519" s="7"/>
      <c r="H519" s="20">
        <v>18</v>
      </c>
      <c r="I519" s="4">
        <f>H519/I510*100</f>
        <v>0.44966275293529856</v>
      </c>
      <c r="J519" s="4">
        <f>H519/J510*100</f>
        <v>0.67491563554555678</v>
      </c>
      <c r="K519" s="20">
        <v>7</v>
      </c>
      <c r="L519" s="4">
        <f>K519/L510*100</f>
        <v>0.32603632976245928</v>
      </c>
      <c r="M519" s="4">
        <f>K519/M510*100</f>
        <v>0.51851851851851849</v>
      </c>
      <c r="N519" s="20">
        <v>11</v>
      </c>
      <c r="O519" s="4">
        <f>N519/O510*100</f>
        <v>0.59299191374663074</v>
      </c>
      <c r="P519" s="4">
        <f>N519/P510*100</f>
        <v>0.83586626139817621</v>
      </c>
    </row>
    <row r="520" spans="1:16" ht="15" customHeight="1">
      <c r="B520" s="43" t="s">
        <v>490</v>
      </c>
      <c r="C520" s="7"/>
      <c r="D520" s="7"/>
      <c r="E520" s="7"/>
      <c r="H520" s="20">
        <v>23</v>
      </c>
      <c r="I520" s="4">
        <f>H520/I510*100</f>
        <v>0.57456907319510364</v>
      </c>
      <c r="J520" s="4">
        <f>H520/J510*100</f>
        <v>0.86239220097487812</v>
      </c>
      <c r="K520" s="20">
        <v>4</v>
      </c>
      <c r="L520" s="4">
        <f>K520/L510*100</f>
        <v>0.18630647414997673</v>
      </c>
      <c r="M520" s="4">
        <f>K520/M510*100</f>
        <v>0.29629629629629628</v>
      </c>
      <c r="N520" s="20">
        <v>19</v>
      </c>
      <c r="O520" s="4">
        <f>N520/O510*100</f>
        <v>1.0242587601078168</v>
      </c>
      <c r="P520" s="4">
        <f>N520/P510*100</f>
        <v>1.4437689969604863</v>
      </c>
    </row>
    <row r="521" spans="1:16" ht="15" customHeight="1">
      <c r="B521" s="43" t="s">
        <v>491</v>
      </c>
      <c r="C521" s="7"/>
      <c r="D521" s="7"/>
      <c r="E521" s="7"/>
      <c r="H521" s="20">
        <v>13</v>
      </c>
      <c r="I521" s="4">
        <f>H521/I510*100</f>
        <v>0.32475643267549342</v>
      </c>
      <c r="J521" s="4">
        <f>H521/J510*100</f>
        <v>0.4874390701162355</v>
      </c>
      <c r="K521" s="20">
        <v>2</v>
      </c>
      <c r="L521" s="4">
        <f>K521/L510*100</f>
        <v>9.3153237074988363E-2</v>
      </c>
      <c r="M521" s="4">
        <f>K521/M510*100</f>
        <v>0.14814814814814814</v>
      </c>
      <c r="N521" s="20">
        <v>11</v>
      </c>
      <c r="O521" s="4">
        <f>N521/O510*100</f>
        <v>0.59299191374663074</v>
      </c>
      <c r="P521" s="4">
        <f>N521/P510*100</f>
        <v>0.83586626139817621</v>
      </c>
    </row>
    <row r="522" spans="1:16" ht="15" customHeight="1">
      <c r="B522" s="43" t="s">
        <v>821</v>
      </c>
      <c r="C522" s="7"/>
      <c r="D522" s="7"/>
      <c r="E522" s="7"/>
      <c r="H522" s="20">
        <v>89</v>
      </c>
      <c r="I522" s="4">
        <f>H522/I510*100</f>
        <v>2.2233325006245317</v>
      </c>
      <c r="J522" s="4">
        <f>H522/J510*100</f>
        <v>3.3370828646419195</v>
      </c>
      <c r="K522" s="20">
        <v>37</v>
      </c>
      <c r="L522" s="4">
        <f>K522/L510*100</f>
        <v>1.7233348858872848</v>
      </c>
      <c r="M522" s="4">
        <f>K522/M510*100</f>
        <v>2.7407407407407409</v>
      </c>
      <c r="N522" s="20">
        <v>52</v>
      </c>
      <c r="O522" s="4">
        <f>N522/O510*100</f>
        <v>2.8032345013477089</v>
      </c>
      <c r="P522" s="4">
        <f>N522/P510*100</f>
        <v>3.9513677811550152</v>
      </c>
    </row>
    <row r="523" spans="1:16" ht="15" customHeight="1">
      <c r="B523" s="44" t="s">
        <v>484</v>
      </c>
      <c r="C523" s="45"/>
      <c r="D523" s="45"/>
      <c r="E523" s="45"/>
      <c r="F523" s="45"/>
      <c r="G523" s="45"/>
      <c r="H523" s="21">
        <v>1336</v>
      </c>
      <c r="I523" s="5">
        <f>H523/I510*100</f>
        <v>33.37496877341993</v>
      </c>
      <c r="J523" s="47" t="s">
        <v>819</v>
      </c>
      <c r="K523" s="21">
        <v>797</v>
      </c>
      <c r="L523" s="5">
        <f>K523/L510*100</f>
        <v>37.121564974382856</v>
      </c>
      <c r="M523" s="47" t="s">
        <v>819</v>
      </c>
      <c r="N523" s="21">
        <v>539</v>
      </c>
      <c r="O523" s="5">
        <f>N523/O510*100</f>
        <v>29.056603773584904</v>
      </c>
      <c r="P523" s="47" t="s">
        <v>819</v>
      </c>
    </row>
    <row r="524" spans="1:16" ht="15" customHeight="1">
      <c r="B524" s="48" t="s">
        <v>1</v>
      </c>
      <c r="C524" s="32"/>
      <c r="D524" s="32"/>
      <c r="E524" s="32"/>
      <c r="F524" s="32"/>
      <c r="G524" s="32"/>
      <c r="H524" s="49">
        <f>SUM(H511:H523)</f>
        <v>4003</v>
      </c>
      <c r="I524" s="6">
        <f>IF(SUM(I511:I523)&gt;100,"－",SUM(I511:I523))</f>
        <v>100</v>
      </c>
      <c r="J524" s="6">
        <f>IF(SUM(J511:J523)&gt;100,"－",SUM(J511:J523))</f>
        <v>100.00000000000001</v>
      </c>
      <c r="K524" s="49">
        <f>SUM(K511:K523)</f>
        <v>2147</v>
      </c>
      <c r="L524" s="6">
        <f>IF(SUM(L511:L523)&gt;100,"－",SUM(L511:L523))</f>
        <v>100</v>
      </c>
      <c r="M524" s="6">
        <f>IF(SUM(M511:M523)&gt;100,"－",SUM(M511:M523))</f>
        <v>100.00000000000001</v>
      </c>
      <c r="N524" s="49">
        <f>SUM(N511:N523)</f>
        <v>1855</v>
      </c>
      <c r="O524" s="6">
        <f>IF(SUM(O511:O523)&gt;100,"－",SUM(O511:O523))</f>
        <v>99.999999999999972</v>
      </c>
      <c r="P524" s="6">
        <f>IF(SUM(P511:P523)&gt;100,"－",SUM(P511:P523))</f>
        <v>99.999999999999986</v>
      </c>
    </row>
    <row r="525" spans="1:16" ht="15" customHeight="1">
      <c r="B525" s="48" t="s">
        <v>317</v>
      </c>
      <c r="C525" s="32"/>
      <c r="D525" s="32"/>
      <c r="E525" s="32"/>
      <c r="F525" s="32"/>
      <c r="G525" s="32"/>
      <c r="H525" s="50">
        <v>7.1343238112311784</v>
      </c>
      <c r="I525" s="35"/>
      <c r="J525" s="35"/>
      <c r="K525" s="50">
        <v>5.0026878338448952</v>
      </c>
      <c r="L525" s="35"/>
      <c r="M525" s="35"/>
      <c r="N525" s="50">
        <v>9.3264536693487408</v>
      </c>
      <c r="O525" s="35"/>
      <c r="P525" s="35"/>
    </row>
    <row r="526" spans="1:16" ht="15" customHeight="1">
      <c r="B526" s="91"/>
      <c r="C526" s="56"/>
      <c r="D526" s="56"/>
      <c r="E526" s="56"/>
      <c r="F526" s="56"/>
      <c r="G526" s="56"/>
      <c r="H526" s="57"/>
      <c r="I526" s="8"/>
      <c r="J526" s="8"/>
      <c r="K526" s="57"/>
      <c r="L526" s="8"/>
      <c r="M526" s="8"/>
      <c r="N526" s="57"/>
      <c r="O526" s="8"/>
      <c r="P526" s="8"/>
    </row>
    <row r="527" spans="1:16" ht="15" customHeight="1">
      <c r="A527" s="1" t="s">
        <v>721</v>
      </c>
      <c r="B527" s="91"/>
      <c r="C527" s="56"/>
      <c r="D527" s="56"/>
      <c r="E527" s="56"/>
      <c r="F527" s="1"/>
      <c r="G527" s="56"/>
      <c r="H527" s="56"/>
      <c r="I527" s="56"/>
      <c r="J527" s="56"/>
      <c r="K527" s="56"/>
      <c r="L527" s="57"/>
      <c r="M527" s="8"/>
      <c r="N527" s="8"/>
      <c r="P527" s="55"/>
    </row>
    <row r="528" spans="1:16" ht="12" customHeight="1">
      <c r="B528" s="41"/>
      <c r="C528" s="42"/>
      <c r="D528" s="42"/>
      <c r="E528" s="42"/>
      <c r="F528" s="42"/>
      <c r="G528" s="42"/>
      <c r="H528" s="31"/>
      <c r="I528" s="103" t="s">
        <v>5</v>
      </c>
      <c r="J528" s="33"/>
      <c r="K528" s="31"/>
      <c r="L528" s="103" t="s">
        <v>62</v>
      </c>
      <c r="M528" s="33"/>
      <c r="N528" s="31"/>
      <c r="O528" s="103" t="s">
        <v>820</v>
      </c>
      <c r="P528" s="33"/>
    </row>
    <row r="529" spans="2:16" ht="22.5" customHeight="1">
      <c r="B529" s="43"/>
      <c r="C529" s="7"/>
      <c r="D529" s="7"/>
      <c r="E529" s="7"/>
      <c r="H529" s="38" t="s">
        <v>2</v>
      </c>
      <c r="I529" s="38" t="s">
        <v>3</v>
      </c>
      <c r="J529" s="38" t="s">
        <v>505</v>
      </c>
      <c r="K529" s="38" t="s">
        <v>2</v>
      </c>
      <c r="L529" s="38" t="s">
        <v>3</v>
      </c>
      <c r="M529" s="38" t="s">
        <v>505</v>
      </c>
      <c r="N529" s="38" t="s">
        <v>2</v>
      </c>
      <c r="O529" s="38" t="s">
        <v>3</v>
      </c>
      <c r="P529" s="38" t="s">
        <v>505</v>
      </c>
    </row>
    <row r="530" spans="2:16" ht="12" customHeight="1">
      <c r="B530" s="44"/>
      <c r="C530" s="45"/>
      <c r="D530" s="45"/>
      <c r="E530" s="45"/>
      <c r="F530" s="45"/>
      <c r="G530" s="45"/>
      <c r="H530" s="46"/>
      <c r="I530" s="2">
        <f>I$430</f>
        <v>4003</v>
      </c>
      <c r="J530" s="2">
        <f>I530-H543</f>
        <v>2598</v>
      </c>
      <c r="K530" s="46"/>
      <c r="L530" s="2">
        <f>L$430</f>
        <v>2147</v>
      </c>
      <c r="M530" s="2">
        <f>L530-K543</f>
        <v>1326</v>
      </c>
      <c r="N530" s="46"/>
      <c r="O530" s="2">
        <f>O$430</f>
        <v>1855</v>
      </c>
      <c r="P530" s="2">
        <f>O530-N543</f>
        <v>1271</v>
      </c>
    </row>
    <row r="531" spans="2:16" ht="15" customHeight="1">
      <c r="B531" s="43" t="s">
        <v>822</v>
      </c>
      <c r="C531" s="7"/>
      <c r="D531" s="7"/>
      <c r="E531" s="7"/>
      <c r="H531" s="19">
        <v>2432</v>
      </c>
      <c r="I531" s="3">
        <f>H531/I530*100</f>
        <v>60.754434174369223</v>
      </c>
      <c r="J531" s="3">
        <f>H531/J530*100</f>
        <v>93.610469591993834</v>
      </c>
      <c r="K531" s="19">
        <v>1290</v>
      </c>
      <c r="L531" s="3">
        <f>K531/L530*100</f>
        <v>60.083837913367489</v>
      </c>
      <c r="M531" s="3">
        <f>K531/M530*100</f>
        <v>97.285067873303163</v>
      </c>
      <c r="N531" s="19">
        <v>1141</v>
      </c>
      <c r="O531" s="3">
        <f>N531/O530*100</f>
        <v>61.509433962264147</v>
      </c>
      <c r="P531" s="3">
        <f>N531/P530*100</f>
        <v>89.771833202202984</v>
      </c>
    </row>
    <row r="532" spans="2:16" ht="15" customHeight="1">
      <c r="B532" s="43" t="s">
        <v>311</v>
      </c>
      <c r="C532" s="7"/>
      <c r="D532" s="7"/>
      <c r="E532" s="7"/>
      <c r="H532" s="20">
        <v>27</v>
      </c>
      <c r="I532" s="4">
        <f>H532/I530*100</f>
        <v>0.67449412940294773</v>
      </c>
      <c r="J532" s="4">
        <f>H532/J530*100</f>
        <v>1.0392609699769053</v>
      </c>
      <c r="K532" s="20">
        <v>7</v>
      </c>
      <c r="L532" s="4">
        <f>K532/L530*100</f>
        <v>0.32603632976245928</v>
      </c>
      <c r="M532" s="4">
        <f>K532/M530*100</f>
        <v>0.52790346907993968</v>
      </c>
      <c r="N532" s="20">
        <v>20</v>
      </c>
      <c r="O532" s="4">
        <f>N532/O530*100</f>
        <v>1.0781671159029651</v>
      </c>
      <c r="P532" s="4">
        <f>N532/P530*100</f>
        <v>1.5735641227380015</v>
      </c>
    </row>
    <row r="533" spans="2:16" ht="15" customHeight="1">
      <c r="B533" s="43" t="s">
        <v>312</v>
      </c>
      <c r="C533" s="7"/>
      <c r="D533" s="7"/>
      <c r="E533" s="7"/>
      <c r="H533" s="20">
        <v>13</v>
      </c>
      <c r="I533" s="4">
        <f>H533/I530*100</f>
        <v>0.32475643267549342</v>
      </c>
      <c r="J533" s="4">
        <f>H533/J530*100</f>
        <v>0.50038491147036179</v>
      </c>
      <c r="K533" s="20">
        <v>4</v>
      </c>
      <c r="L533" s="4">
        <f>K533/L530*100</f>
        <v>0.18630647414997673</v>
      </c>
      <c r="M533" s="4">
        <f>K533/M530*100</f>
        <v>0.30165912518853699</v>
      </c>
      <c r="N533" s="20">
        <v>9</v>
      </c>
      <c r="O533" s="4">
        <f>N533/O530*100</f>
        <v>0.48517520215633425</v>
      </c>
      <c r="P533" s="4">
        <f>N533/P530*100</f>
        <v>0.70810385523210073</v>
      </c>
    </row>
    <row r="534" spans="2:16" ht="15" customHeight="1">
      <c r="B534" s="43" t="s">
        <v>313</v>
      </c>
      <c r="C534" s="7"/>
      <c r="D534" s="7"/>
      <c r="E534" s="7"/>
      <c r="H534" s="20">
        <v>13</v>
      </c>
      <c r="I534" s="4">
        <f>H534/I530*100</f>
        <v>0.32475643267549342</v>
      </c>
      <c r="J534" s="4">
        <f>H534/J530*100</f>
        <v>0.50038491147036179</v>
      </c>
      <c r="K534" s="20">
        <v>6</v>
      </c>
      <c r="L534" s="4">
        <f>K534/L530*100</f>
        <v>0.2794597112249651</v>
      </c>
      <c r="M534" s="4">
        <f>K534/M530*100</f>
        <v>0.45248868778280549</v>
      </c>
      <c r="N534" s="20">
        <v>7</v>
      </c>
      <c r="O534" s="4">
        <f>N534/O530*100</f>
        <v>0.37735849056603776</v>
      </c>
      <c r="P534" s="4">
        <f>N534/P530*100</f>
        <v>0.55074744295830058</v>
      </c>
    </row>
    <row r="535" spans="2:16" ht="15" customHeight="1">
      <c r="B535" s="43" t="s">
        <v>314</v>
      </c>
      <c r="C535" s="7"/>
      <c r="D535" s="7"/>
      <c r="E535" s="7"/>
      <c r="H535" s="20">
        <v>14</v>
      </c>
      <c r="I535" s="4">
        <f>H535/I530*100</f>
        <v>0.34973769672745442</v>
      </c>
      <c r="J535" s="4">
        <f>H535/J530*100</f>
        <v>0.53887605850654352</v>
      </c>
      <c r="K535" s="20">
        <v>4</v>
      </c>
      <c r="L535" s="4">
        <f>K535/L530*100</f>
        <v>0.18630647414997673</v>
      </c>
      <c r="M535" s="4">
        <f>K535/M530*100</f>
        <v>0.30165912518853699</v>
      </c>
      <c r="N535" s="20">
        <v>10</v>
      </c>
      <c r="O535" s="4">
        <f>N535/O530*100</f>
        <v>0.53908355795148255</v>
      </c>
      <c r="P535" s="4">
        <f>N535/P530*100</f>
        <v>0.78678206136900075</v>
      </c>
    </row>
    <row r="536" spans="2:16" ht="15" customHeight="1">
      <c r="B536" s="43" t="s">
        <v>476</v>
      </c>
      <c r="C536" s="7"/>
      <c r="D536" s="7"/>
      <c r="E536" s="7"/>
      <c r="H536" s="20">
        <v>10</v>
      </c>
      <c r="I536" s="4">
        <f>H536/I530*100</f>
        <v>0.2498126405196103</v>
      </c>
      <c r="J536" s="4">
        <f>H536/J530*100</f>
        <v>0.38491147036181678</v>
      </c>
      <c r="K536" s="20">
        <v>1</v>
      </c>
      <c r="L536" s="4">
        <f>K536/L530*100</f>
        <v>4.6576618537494181E-2</v>
      </c>
      <c r="M536" s="4">
        <f>K536/M530*100</f>
        <v>7.5414781297134248E-2</v>
      </c>
      <c r="N536" s="20">
        <v>9</v>
      </c>
      <c r="O536" s="4">
        <f>N536/O530*100</f>
        <v>0.48517520215633425</v>
      </c>
      <c r="P536" s="4">
        <f>N536/P530*100</f>
        <v>0.70810385523210073</v>
      </c>
    </row>
    <row r="537" spans="2:16" ht="15" customHeight="1">
      <c r="B537" s="43" t="s">
        <v>477</v>
      </c>
      <c r="C537" s="7"/>
      <c r="D537" s="7"/>
      <c r="E537" s="7"/>
      <c r="H537" s="20">
        <v>17</v>
      </c>
      <c r="I537" s="4">
        <f>H537/I530*100</f>
        <v>0.42468148888333745</v>
      </c>
      <c r="J537" s="4">
        <f>H537/J530*100</f>
        <v>0.65434949961508848</v>
      </c>
      <c r="K537" s="20">
        <v>1</v>
      </c>
      <c r="L537" s="4">
        <f>K537/L530*100</f>
        <v>4.6576618537494181E-2</v>
      </c>
      <c r="M537" s="4">
        <f>K537/M530*100</f>
        <v>7.5414781297134248E-2</v>
      </c>
      <c r="N537" s="20">
        <v>16</v>
      </c>
      <c r="O537" s="4">
        <f>N537/O530*100</f>
        <v>0.86253369272237201</v>
      </c>
      <c r="P537" s="4">
        <f>N537/P530*100</f>
        <v>1.2588512981904012</v>
      </c>
    </row>
    <row r="538" spans="2:16" ht="15" customHeight="1">
      <c r="B538" s="43" t="s">
        <v>478</v>
      </c>
      <c r="C538" s="7"/>
      <c r="D538" s="7"/>
      <c r="E538" s="7"/>
      <c r="H538" s="20">
        <v>17</v>
      </c>
      <c r="I538" s="4">
        <f>H538/I530*100</f>
        <v>0.42468148888333745</v>
      </c>
      <c r="J538" s="4">
        <f>H538/J530*100</f>
        <v>0.65434949961508848</v>
      </c>
      <c r="K538" s="20">
        <v>1</v>
      </c>
      <c r="L538" s="4">
        <f>K538/L530*100</f>
        <v>4.6576618537494181E-2</v>
      </c>
      <c r="M538" s="4">
        <f>K538/M530*100</f>
        <v>7.5414781297134248E-2</v>
      </c>
      <c r="N538" s="20">
        <v>16</v>
      </c>
      <c r="O538" s="4">
        <f>N538/O530*100</f>
        <v>0.86253369272237201</v>
      </c>
      <c r="P538" s="4">
        <f>N538/P530*100</f>
        <v>1.2588512981904012</v>
      </c>
    </row>
    <row r="539" spans="2:16" ht="15" customHeight="1">
      <c r="B539" s="43" t="s">
        <v>489</v>
      </c>
      <c r="C539" s="7"/>
      <c r="D539" s="7"/>
      <c r="E539" s="7"/>
      <c r="H539" s="20">
        <v>19</v>
      </c>
      <c r="I539" s="4">
        <f>H539/I530*100</f>
        <v>0.47464401698725955</v>
      </c>
      <c r="J539" s="4">
        <f>H539/J530*100</f>
        <v>0.73133179368745183</v>
      </c>
      <c r="K539" s="20">
        <v>2</v>
      </c>
      <c r="L539" s="4">
        <f>K539/L530*100</f>
        <v>9.3153237074988363E-2</v>
      </c>
      <c r="M539" s="4">
        <f>K539/M530*100</f>
        <v>0.1508295625942685</v>
      </c>
      <c r="N539" s="20">
        <v>17</v>
      </c>
      <c r="O539" s="4">
        <f>N539/O530*100</f>
        <v>0.9164420485175202</v>
      </c>
      <c r="P539" s="4">
        <f>N539/P530*100</f>
        <v>1.3375295043273014</v>
      </c>
    </row>
    <row r="540" spans="2:16" ht="15" customHeight="1">
      <c r="B540" s="43" t="s">
        <v>490</v>
      </c>
      <c r="C540" s="7"/>
      <c r="D540" s="7"/>
      <c r="E540" s="7"/>
      <c r="H540" s="20">
        <v>13</v>
      </c>
      <c r="I540" s="4">
        <f>H540/I530*100</f>
        <v>0.32475643267549342</v>
      </c>
      <c r="J540" s="4">
        <f>H540/J530*100</f>
        <v>0.50038491147036179</v>
      </c>
      <c r="K540" s="20">
        <v>3</v>
      </c>
      <c r="L540" s="4">
        <f>K540/L530*100</f>
        <v>0.13972985561248255</v>
      </c>
      <c r="M540" s="4">
        <f>K540/M530*100</f>
        <v>0.22624434389140274</v>
      </c>
      <c r="N540" s="20">
        <v>10</v>
      </c>
      <c r="O540" s="4">
        <f>N540/O530*100</f>
        <v>0.53908355795148255</v>
      </c>
      <c r="P540" s="4">
        <f>N540/P530*100</f>
        <v>0.78678206136900075</v>
      </c>
    </row>
    <row r="541" spans="2:16" ht="15" customHeight="1">
      <c r="B541" s="43" t="s">
        <v>491</v>
      </c>
      <c r="C541" s="7"/>
      <c r="D541" s="7"/>
      <c r="E541" s="7"/>
      <c r="H541" s="20">
        <v>6</v>
      </c>
      <c r="I541" s="4">
        <f>H541/I530*100</f>
        <v>0.14988758431176619</v>
      </c>
      <c r="J541" s="4">
        <f>H541/J530*100</f>
        <v>0.23094688221709006</v>
      </c>
      <c r="K541" s="20">
        <v>1</v>
      </c>
      <c r="L541" s="4">
        <f>K541/L530*100</f>
        <v>4.6576618537494181E-2</v>
      </c>
      <c r="M541" s="4">
        <f>K541/M530*100</f>
        <v>7.5414781297134248E-2</v>
      </c>
      <c r="N541" s="20">
        <v>5</v>
      </c>
      <c r="O541" s="4">
        <f>N541/O530*100</f>
        <v>0.26954177897574128</v>
      </c>
      <c r="P541" s="4">
        <f>N541/P530*100</f>
        <v>0.39339103068450038</v>
      </c>
    </row>
    <row r="542" spans="2:16" ht="15" customHeight="1">
      <c r="B542" s="43" t="s">
        <v>821</v>
      </c>
      <c r="C542" s="7"/>
      <c r="D542" s="7"/>
      <c r="E542" s="7"/>
      <c r="H542" s="20">
        <v>17</v>
      </c>
      <c r="I542" s="4">
        <f>H542/I530*100</f>
        <v>0.42468148888333745</v>
      </c>
      <c r="J542" s="4">
        <f>H542/J530*100</f>
        <v>0.65434949961508848</v>
      </c>
      <c r="K542" s="20">
        <v>6</v>
      </c>
      <c r="L542" s="4">
        <f>K542/L530*100</f>
        <v>0.2794597112249651</v>
      </c>
      <c r="M542" s="4">
        <f>K542/M530*100</f>
        <v>0.45248868778280549</v>
      </c>
      <c r="N542" s="20">
        <v>11</v>
      </c>
      <c r="O542" s="4">
        <f>N542/O530*100</f>
        <v>0.59299191374663074</v>
      </c>
      <c r="P542" s="4">
        <f>N542/P530*100</f>
        <v>0.86546026750590099</v>
      </c>
    </row>
    <row r="543" spans="2:16" ht="15" customHeight="1">
      <c r="B543" s="44" t="s">
        <v>484</v>
      </c>
      <c r="C543" s="45"/>
      <c r="D543" s="45"/>
      <c r="E543" s="45"/>
      <c r="F543" s="45"/>
      <c r="G543" s="45"/>
      <c r="H543" s="21">
        <v>1405</v>
      </c>
      <c r="I543" s="5">
        <f>H543/I530*100</f>
        <v>35.098675993005244</v>
      </c>
      <c r="J543" s="47" t="s">
        <v>819</v>
      </c>
      <c r="K543" s="21">
        <v>821</v>
      </c>
      <c r="L543" s="5">
        <f>K543/L530*100</f>
        <v>38.239403819282721</v>
      </c>
      <c r="M543" s="47" t="s">
        <v>819</v>
      </c>
      <c r="N543" s="21">
        <v>584</v>
      </c>
      <c r="O543" s="5">
        <f>N543/O530*100</f>
        <v>31.482479784366578</v>
      </c>
      <c r="P543" s="47" t="s">
        <v>819</v>
      </c>
    </row>
    <row r="544" spans="2:16" ht="15" customHeight="1">
      <c r="B544" s="48" t="s">
        <v>1</v>
      </c>
      <c r="C544" s="32"/>
      <c r="D544" s="32"/>
      <c r="E544" s="32"/>
      <c r="F544" s="32"/>
      <c r="G544" s="32"/>
      <c r="H544" s="49">
        <f>SUM(H531:H543)</f>
        <v>4003</v>
      </c>
      <c r="I544" s="6">
        <f>IF(SUM(I531:I543)&gt;100,"－",SUM(I531:I543))</f>
        <v>100</v>
      </c>
      <c r="J544" s="6">
        <f>IF(SUM(J531:J543)&gt;100,"－",SUM(J531:J543))</f>
        <v>100.00000000000001</v>
      </c>
      <c r="K544" s="49">
        <f>SUM(K531:K543)</f>
        <v>2147</v>
      </c>
      <c r="L544" s="6">
        <f>IF(SUM(L531:L543)&gt;100,"－",SUM(L531:L543))</f>
        <v>100</v>
      </c>
      <c r="M544" s="6">
        <f>IF(SUM(M531:M543)&gt;100,"－",SUM(M531:M543))</f>
        <v>100.00000000000003</v>
      </c>
      <c r="N544" s="49">
        <f>SUM(N531:N543)</f>
        <v>1855</v>
      </c>
      <c r="O544" s="6">
        <f>IF(SUM(O531:O543)&gt;100,"－",SUM(O531:O543))</f>
        <v>99.999999999999986</v>
      </c>
      <c r="P544" s="6">
        <f>IF(SUM(P531:P543)&gt;100,"－",SUM(P531:P543))</f>
        <v>99.999999999999986</v>
      </c>
    </row>
    <row r="545" spans="1:16" ht="15" customHeight="1">
      <c r="B545" s="48" t="s">
        <v>317</v>
      </c>
      <c r="C545" s="32"/>
      <c r="D545" s="32"/>
      <c r="E545" s="32"/>
      <c r="F545" s="32"/>
      <c r="G545" s="32"/>
      <c r="H545" s="50">
        <v>3.2333792505393424</v>
      </c>
      <c r="I545" s="35"/>
      <c r="J545" s="35"/>
      <c r="K545" s="50">
        <v>1.2522570781107496</v>
      </c>
      <c r="L545" s="35"/>
      <c r="M545" s="35"/>
      <c r="N545" s="50">
        <v>5.3027745140254599</v>
      </c>
      <c r="O545" s="35"/>
      <c r="P545" s="35"/>
    </row>
    <row r="546" spans="1:16" ht="15" customHeight="1">
      <c r="B546" s="91"/>
      <c r="C546" s="56"/>
      <c r="D546" s="56"/>
      <c r="E546" s="56"/>
      <c r="F546" s="56"/>
      <c r="G546" s="56"/>
      <c r="H546" s="57"/>
      <c r="I546" s="8"/>
      <c r="J546" s="8"/>
      <c r="K546" s="57"/>
      <c r="L546" s="8"/>
      <c r="M546" s="8"/>
      <c r="N546" s="57"/>
      <c r="O546" s="8"/>
      <c r="P546" s="8"/>
    </row>
    <row r="547" spans="1:16" ht="13.5" customHeight="1">
      <c r="A547" s="54" t="s">
        <v>492</v>
      </c>
      <c r="B547" s="24"/>
      <c r="H547" s="67"/>
      <c r="I547" s="15"/>
      <c r="J547" s="15"/>
      <c r="K547" s="15"/>
      <c r="L547" s="15"/>
      <c r="M547" s="15"/>
      <c r="N547" s="15"/>
      <c r="O547" s="15"/>
      <c r="P547" s="55"/>
    </row>
    <row r="548" spans="1:16" ht="15" customHeight="1">
      <c r="A548" s="1" t="s">
        <v>704</v>
      </c>
      <c r="B548" s="91"/>
      <c r="C548" s="56"/>
      <c r="D548" s="56"/>
      <c r="E548" s="56"/>
      <c r="F548" s="1"/>
      <c r="G548" s="56"/>
      <c r="H548" s="56"/>
      <c r="I548" s="56"/>
      <c r="J548" s="56"/>
      <c r="K548" s="56"/>
      <c r="L548" s="57"/>
      <c r="M548" s="8"/>
      <c r="N548" s="8"/>
      <c r="P548" s="55"/>
    </row>
    <row r="549" spans="1:16" ht="12" customHeight="1">
      <c r="B549" s="41"/>
      <c r="C549" s="42"/>
      <c r="D549" s="42"/>
      <c r="E549" s="42"/>
      <c r="F549" s="42"/>
      <c r="G549" s="42"/>
      <c r="H549" s="31"/>
      <c r="I549" s="103" t="s">
        <v>5</v>
      </c>
      <c r="J549" s="33"/>
      <c r="K549" s="31"/>
      <c r="L549" s="103" t="s">
        <v>62</v>
      </c>
      <c r="M549" s="33"/>
      <c r="N549" s="31"/>
      <c r="O549" s="103" t="s">
        <v>820</v>
      </c>
      <c r="P549" s="33"/>
    </row>
    <row r="550" spans="1:16" ht="22.5" customHeight="1">
      <c r="B550" s="43"/>
      <c r="C550" s="7"/>
      <c r="D550" s="7"/>
      <c r="E550" s="7"/>
      <c r="H550" s="38" t="s">
        <v>2</v>
      </c>
      <c r="I550" s="38" t="s">
        <v>3</v>
      </c>
      <c r="J550" s="38" t="s">
        <v>505</v>
      </c>
      <c r="K550" s="38" t="s">
        <v>2</v>
      </c>
      <c r="L550" s="38" t="s">
        <v>3</v>
      </c>
      <c r="M550" s="38" t="s">
        <v>505</v>
      </c>
      <c r="N550" s="38" t="s">
        <v>2</v>
      </c>
      <c r="O550" s="38" t="s">
        <v>3</v>
      </c>
      <c r="P550" s="38" t="s">
        <v>505</v>
      </c>
    </row>
    <row r="551" spans="1:16" ht="12" customHeight="1">
      <c r="B551" s="44"/>
      <c r="C551" s="45"/>
      <c r="D551" s="45"/>
      <c r="E551" s="45"/>
      <c r="F551" s="45"/>
      <c r="G551" s="45"/>
      <c r="H551" s="46"/>
      <c r="I551" s="2">
        <f>H557</f>
        <v>3514</v>
      </c>
      <c r="J551" s="2">
        <f>I551-H556</f>
        <v>2421</v>
      </c>
      <c r="K551" s="46"/>
      <c r="L551" s="2">
        <f>K557</f>
        <v>1870</v>
      </c>
      <c r="M551" s="2">
        <f>L551-K556</f>
        <v>1217</v>
      </c>
      <c r="N551" s="46"/>
      <c r="O551" s="2">
        <f>N557</f>
        <v>1643</v>
      </c>
      <c r="P551" s="2">
        <f>O551-N556</f>
        <v>1203</v>
      </c>
    </row>
    <row r="552" spans="1:16" ht="14.25" customHeight="1">
      <c r="B552" s="43" t="s">
        <v>822</v>
      </c>
      <c r="C552" s="7"/>
      <c r="D552" s="7"/>
      <c r="E552" s="7"/>
      <c r="H552" s="19">
        <v>806</v>
      </c>
      <c r="I552" s="3">
        <f>H552/I551*100</f>
        <v>22.936824132043256</v>
      </c>
      <c r="J552" s="3">
        <f>H552/J551*100</f>
        <v>33.292028087567118</v>
      </c>
      <c r="K552" s="19">
        <v>395</v>
      </c>
      <c r="L552" s="3">
        <f>K552/L551*100</f>
        <v>21.122994652406419</v>
      </c>
      <c r="M552" s="3">
        <f>K552/M551*100</f>
        <v>32.456861133935909</v>
      </c>
      <c r="N552" s="19">
        <v>411</v>
      </c>
      <c r="O552" s="3">
        <f>N552/O551*100</f>
        <v>25.015216068167984</v>
      </c>
      <c r="P552" s="3">
        <f>N552/P551*100</f>
        <v>34.164588528678301</v>
      </c>
    </row>
    <row r="553" spans="1:16" ht="14.25" customHeight="1">
      <c r="B553" s="43" t="s">
        <v>633</v>
      </c>
      <c r="C553" s="7"/>
      <c r="D553" s="7"/>
      <c r="E553" s="7"/>
      <c r="H553" s="20">
        <v>23</v>
      </c>
      <c r="I553" s="4">
        <f>H553/I551*100</f>
        <v>0.65452475811041544</v>
      </c>
      <c r="J553" s="4">
        <f>H553/J551*100</f>
        <v>0.95002065262288304</v>
      </c>
      <c r="K553" s="20">
        <v>11</v>
      </c>
      <c r="L553" s="4">
        <f>K553/L551*100</f>
        <v>0.58823529411764708</v>
      </c>
      <c r="M553" s="4">
        <f>K553/M551*100</f>
        <v>0.90386195562859495</v>
      </c>
      <c r="N553" s="20">
        <v>12</v>
      </c>
      <c r="O553" s="4">
        <f>N553/O551*100</f>
        <v>0.73037127206329888</v>
      </c>
      <c r="P553" s="4">
        <f>N553/P551*100</f>
        <v>0.99750623441396502</v>
      </c>
    </row>
    <row r="554" spans="1:16" ht="14.25" customHeight="1">
      <c r="B554" s="43" t="s">
        <v>769</v>
      </c>
      <c r="C554" s="7"/>
      <c r="D554" s="7"/>
      <c r="E554" s="7"/>
      <c r="H554" s="20">
        <v>308</v>
      </c>
      <c r="I554" s="4">
        <f>H554/I551*100</f>
        <v>8.7649402390438258</v>
      </c>
      <c r="J554" s="4">
        <f>H554/J551*100</f>
        <v>12.722015695993392</v>
      </c>
      <c r="K554" s="20">
        <v>110</v>
      </c>
      <c r="L554" s="4">
        <f>K554/L551*100</f>
        <v>5.8823529411764701</v>
      </c>
      <c r="M554" s="4">
        <f>K554/M551*100</f>
        <v>9.0386195562859477</v>
      </c>
      <c r="N554" s="20">
        <v>198</v>
      </c>
      <c r="O554" s="4">
        <f>N554/O551*100</f>
        <v>12.051125989044431</v>
      </c>
      <c r="P554" s="4">
        <f>N554/P551*100</f>
        <v>16.458852867830423</v>
      </c>
    </row>
    <row r="555" spans="1:16" ht="14.25" customHeight="1">
      <c r="B555" s="43" t="s">
        <v>821</v>
      </c>
      <c r="C555" s="7"/>
      <c r="D555" s="7"/>
      <c r="E555" s="7"/>
      <c r="H555" s="20">
        <v>1284</v>
      </c>
      <c r="I555" s="4">
        <f>H555/I551*100</f>
        <v>36.539556061468417</v>
      </c>
      <c r="J555" s="4">
        <f>H555/J551*100</f>
        <v>53.035935563816608</v>
      </c>
      <c r="K555" s="20">
        <v>701</v>
      </c>
      <c r="L555" s="4">
        <f>K555/L551*100</f>
        <v>37.486631016042779</v>
      </c>
      <c r="M555" s="4">
        <f>K555/M551*100</f>
        <v>57.60065735414954</v>
      </c>
      <c r="N555" s="20">
        <v>582</v>
      </c>
      <c r="O555" s="4">
        <f>N555/O551*100</f>
        <v>35.423006695069994</v>
      </c>
      <c r="P555" s="4">
        <f>N555/P551*100</f>
        <v>48.379052369077307</v>
      </c>
    </row>
    <row r="556" spans="1:16" ht="14.25" customHeight="1">
      <c r="B556" s="44" t="s">
        <v>484</v>
      </c>
      <c r="C556" s="45"/>
      <c r="D556" s="45"/>
      <c r="E556" s="45"/>
      <c r="F556" s="45"/>
      <c r="G556" s="45"/>
      <c r="H556" s="21">
        <v>1093</v>
      </c>
      <c r="I556" s="5">
        <f>H556/I551*100</f>
        <v>31.104154809334094</v>
      </c>
      <c r="J556" s="47" t="s">
        <v>819</v>
      </c>
      <c r="K556" s="21">
        <v>653</v>
      </c>
      <c r="L556" s="5">
        <f>K556/L551*100</f>
        <v>34.919786096256686</v>
      </c>
      <c r="M556" s="47" t="s">
        <v>819</v>
      </c>
      <c r="N556" s="21">
        <v>440</v>
      </c>
      <c r="O556" s="5">
        <f>N556/O551*100</f>
        <v>26.780279975654292</v>
      </c>
      <c r="P556" s="47" t="s">
        <v>819</v>
      </c>
    </row>
    <row r="557" spans="1:16" ht="15" customHeight="1">
      <c r="B557" s="48" t="s">
        <v>1</v>
      </c>
      <c r="C557" s="32"/>
      <c r="D557" s="32"/>
      <c r="E557" s="32"/>
      <c r="F557" s="32"/>
      <c r="G557" s="32"/>
      <c r="H557" s="49">
        <f>SUM(H552:H556)</f>
        <v>3514</v>
      </c>
      <c r="I557" s="6">
        <f>IF(SUM(I552:I556)&gt;100,"－",SUM(I552:I556))</f>
        <v>100</v>
      </c>
      <c r="J557" s="6">
        <f>IF(SUM(J552:J556)&gt;100,"－",SUM(J552:J556))</f>
        <v>100</v>
      </c>
      <c r="K557" s="49">
        <f>SUM(K552:K556)</f>
        <v>1870</v>
      </c>
      <c r="L557" s="6">
        <f>IF(SUM(L552:L556)&gt;100,"－",SUM(L552:L556))</f>
        <v>100</v>
      </c>
      <c r="M557" s="6">
        <f>IF(SUM(M552:M556)&gt;100,"－",SUM(M552:M556))</f>
        <v>100</v>
      </c>
      <c r="N557" s="49">
        <f>SUM(N552:N556)</f>
        <v>1643</v>
      </c>
      <c r="O557" s="6">
        <f>IF(SUM(O552:O556)&gt;100,"－",SUM(O552:O556))</f>
        <v>100</v>
      </c>
      <c r="P557" s="6">
        <f>IF(SUM(P552:P556)&gt;100,"－",SUM(P552:P556))</f>
        <v>100</v>
      </c>
    </row>
    <row r="558" spans="1:16" ht="15" customHeight="1">
      <c r="B558" s="48" t="s">
        <v>635</v>
      </c>
      <c r="C558" s="32"/>
      <c r="D558" s="32"/>
      <c r="E558" s="32"/>
      <c r="F558" s="32"/>
      <c r="G558" s="32"/>
      <c r="H558" s="50">
        <v>64.117766383038926</v>
      </c>
      <c r="I558" s="35"/>
      <c r="J558" s="35"/>
      <c r="K558" s="50">
        <v>65.751843008295523</v>
      </c>
      <c r="L558" s="35"/>
      <c r="M558" s="35"/>
      <c r="N558" s="50">
        <v>62.43484577908692</v>
      </c>
      <c r="O558" s="35"/>
      <c r="P558" s="35"/>
    </row>
    <row r="559" spans="1:16" ht="15" customHeight="1">
      <c r="B559" s="48" t="s">
        <v>636</v>
      </c>
      <c r="C559" s="32"/>
      <c r="D559" s="32"/>
      <c r="E559" s="32"/>
      <c r="F559" s="32"/>
      <c r="G559" s="32"/>
      <c r="H559" s="50">
        <v>96.117097469558672</v>
      </c>
      <c r="I559" s="35"/>
      <c r="J559" s="35"/>
      <c r="K559" s="50">
        <v>97.347923286004445</v>
      </c>
      <c r="L559" s="35"/>
      <c r="M559" s="35"/>
      <c r="N559" s="50">
        <v>94.834746808385816</v>
      </c>
      <c r="O559" s="35"/>
      <c r="P559" s="35"/>
    </row>
    <row r="560" spans="1:16" ht="15" customHeight="1">
      <c r="B560" s="91"/>
      <c r="C560" s="56"/>
      <c r="D560" s="56"/>
      <c r="E560" s="56"/>
      <c r="F560" s="56"/>
      <c r="G560" s="56"/>
      <c r="H560" s="57"/>
      <c r="I560" s="8"/>
      <c r="J560" s="8"/>
      <c r="K560" s="57"/>
      <c r="L560" s="8"/>
      <c r="M560" s="8"/>
      <c r="N560" s="57"/>
      <c r="O560" s="8"/>
      <c r="P560" s="8"/>
    </row>
    <row r="561" spans="1:16" ht="15" customHeight="1">
      <c r="A561" s="1" t="s">
        <v>705</v>
      </c>
      <c r="B561" s="91"/>
      <c r="C561" s="56"/>
      <c r="D561" s="56"/>
      <c r="E561" s="56"/>
      <c r="F561" s="1"/>
      <c r="G561" s="56"/>
      <c r="H561" s="56"/>
      <c r="I561" s="56"/>
      <c r="J561" s="56"/>
      <c r="K561" s="56"/>
      <c r="L561" s="57"/>
      <c r="M561" s="8"/>
      <c r="N561" s="8"/>
      <c r="P561" s="55"/>
    </row>
    <row r="562" spans="1:16" ht="12" customHeight="1">
      <c r="B562" s="41"/>
      <c r="C562" s="42"/>
      <c r="D562" s="42"/>
      <c r="E562" s="42"/>
      <c r="F562" s="42"/>
      <c r="G562" s="42"/>
      <c r="H562" s="31"/>
      <c r="I562" s="103" t="s">
        <v>5</v>
      </c>
      <c r="J562" s="33"/>
      <c r="K562" s="31"/>
      <c r="L562" s="103" t="s">
        <v>62</v>
      </c>
      <c r="M562" s="33"/>
      <c r="N562" s="31"/>
      <c r="O562" s="103" t="s">
        <v>820</v>
      </c>
      <c r="P562" s="33"/>
    </row>
    <row r="563" spans="1:16" ht="22.5" customHeight="1">
      <c r="B563" s="43"/>
      <c r="C563" s="7"/>
      <c r="D563" s="7"/>
      <c r="E563" s="7"/>
      <c r="H563" s="38" t="s">
        <v>2</v>
      </c>
      <c r="I563" s="38" t="s">
        <v>3</v>
      </c>
      <c r="J563" s="38" t="s">
        <v>505</v>
      </c>
      <c r="K563" s="38" t="s">
        <v>2</v>
      </c>
      <c r="L563" s="38" t="s">
        <v>3</v>
      </c>
      <c r="M563" s="38" t="s">
        <v>505</v>
      </c>
      <c r="N563" s="38" t="s">
        <v>2</v>
      </c>
      <c r="O563" s="38" t="s">
        <v>3</v>
      </c>
      <c r="P563" s="38" t="s">
        <v>505</v>
      </c>
    </row>
    <row r="564" spans="1:16" ht="12" customHeight="1">
      <c r="B564" s="44"/>
      <c r="C564" s="45"/>
      <c r="D564" s="45"/>
      <c r="E564" s="45"/>
      <c r="F564" s="45"/>
      <c r="G564" s="45"/>
      <c r="H564" s="46"/>
      <c r="I564" s="2">
        <f>H570</f>
        <v>2536</v>
      </c>
      <c r="J564" s="2">
        <f>I564-H569</f>
        <v>1305</v>
      </c>
      <c r="K564" s="46"/>
      <c r="L564" s="2">
        <f>K570</f>
        <v>1361</v>
      </c>
      <c r="M564" s="2">
        <f>L564-K569</f>
        <v>610</v>
      </c>
      <c r="N564" s="46"/>
      <c r="O564" s="2">
        <f>N570</f>
        <v>1174</v>
      </c>
      <c r="P564" s="2">
        <f>O564-N569</f>
        <v>694</v>
      </c>
    </row>
    <row r="565" spans="1:16" ht="14.25" customHeight="1">
      <c r="B565" s="43" t="s">
        <v>822</v>
      </c>
      <c r="C565" s="7"/>
      <c r="D565" s="7"/>
      <c r="E565" s="7"/>
      <c r="H565" s="19">
        <v>983</v>
      </c>
      <c r="I565" s="3">
        <f>H565/I564*100</f>
        <v>38.761829652996845</v>
      </c>
      <c r="J565" s="3">
        <f>H565/J564*100</f>
        <v>75.325670498084293</v>
      </c>
      <c r="K565" s="19">
        <v>468</v>
      </c>
      <c r="L565" s="3">
        <f>K565/L564*100</f>
        <v>34.386480529022776</v>
      </c>
      <c r="M565" s="3">
        <f>K565/M564*100</f>
        <v>76.721311475409834</v>
      </c>
      <c r="N565" s="19">
        <v>515</v>
      </c>
      <c r="O565" s="3">
        <f>N565/O564*100</f>
        <v>43.867120954003411</v>
      </c>
      <c r="P565" s="3">
        <f>N565/P564*100</f>
        <v>74.207492795389058</v>
      </c>
    </row>
    <row r="566" spans="1:16" ht="14.25" customHeight="1">
      <c r="B566" s="43" t="s">
        <v>633</v>
      </c>
      <c r="C566" s="7"/>
      <c r="D566" s="7"/>
      <c r="E566" s="7"/>
      <c r="H566" s="20">
        <v>5</v>
      </c>
      <c r="I566" s="4">
        <f>H566/I564*100</f>
        <v>0.19716088328075709</v>
      </c>
      <c r="J566" s="4">
        <f>H566/J564*100</f>
        <v>0.38314176245210724</v>
      </c>
      <c r="K566" s="20">
        <v>4</v>
      </c>
      <c r="L566" s="4">
        <f>K566/L564*100</f>
        <v>0.29390154298310062</v>
      </c>
      <c r="M566" s="4">
        <f>K566/M564*100</f>
        <v>0.65573770491803274</v>
      </c>
      <c r="N566" s="20">
        <v>1</v>
      </c>
      <c r="O566" s="4">
        <f>N566/O564*100</f>
        <v>8.5178875638841564E-2</v>
      </c>
      <c r="P566" s="4">
        <f>N566/P564*100</f>
        <v>0.14409221902017291</v>
      </c>
    </row>
    <row r="567" spans="1:16" ht="14.25" customHeight="1">
      <c r="B567" s="43" t="s">
        <v>769</v>
      </c>
      <c r="C567" s="7"/>
      <c r="D567" s="7"/>
      <c r="E567" s="7"/>
      <c r="H567" s="20">
        <v>37</v>
      </c>
      <c r="I567" s="4">
        <f>H567/I564*100</f>
        <v>1.4589905362776026</v>
      </c>
      <c r="J567" s="4">
        <f>H567/J564*100</f>
        <v>2.8352490421455938</v>
      </c>
      <c r="K567" s="20">
        <v>17</v>
      </c>
      <c r="L567" s="4">
        <f>K567/L564*100</f>
        <v>1.2490815576781777</v>
      </c>
      <c r="M567" s="4">
        <f>K567/M564*100</f>
        <v>2.7868852459016393</v>
      </c>
      <c r="N567" s="20">
        <v>20</v>
      </c>
      <c r="O567" s="4">
        <f>N567/O564*100</f>
        <v>1.7035775127768313</v>
      </c>
      <c r="P567" s="4">
        <f>N567/P564*100</f>
        <v>2.8818443804034581</v>
      </c>
    </row>
    <row r="568" spans="1:16" ht="14.25" customHeight="1">
      <c r="B568" s="43" t="s">
        <v>821</v>
      </c>
      <c r="C568" s="7"/>
      <c r="D568" s="7"/>
      <c r="E568" s="7"/>
      <c r="H568" s="20">
        <v>280</v>
      </c>
      <c r="I568" s="4">
        <f>H568/I564*100</f>
        <v>11.041009463722396</v>
      </c>
      <c r="J568" s="4">
        <f>H568/J564*100</f>
        <v>21.455938697318008</v>
      </c>
      <c r="K568" s="20">
        <v>121</v>
      </c>
      <c r="L568" s="4">
        <f>K568/L564*100</f>
        <v>8.8905216752387961</v>
      </c>
      <c r="M568" s="4">
        <f>K568/M564*100</f>
        <v>19.836065573770494</v>
      </c>
      <c r="N568" s="20">
        <v>158</v>
      </c>
      <c r="O568" s="4">
        <f>N568/O564*100</f>
        <v>13.458262350936966</v>
      </c>
      <c r="P568" s="4">
        <f>N568/P564*100</f>
        <v>22.766570605187319</v>
      </c>
    </row>
    <row r="569" spans="1:16" ht="14.25" customHeight="1">
      <c r="B569" s="44" t="s">
        <v>484</v>
      </c>
      <c r="C569" s="45"/>
      <c r="D569" s="45"/>
      <c r="E569" s="45"/>
      <c r="F569" s="45"/>
      <c r="G569" s="45"/>
      <c r="H569" s="21">
        <v>1231</v>
      </c>
      <c r="I569" s="5">
        <f>H569/I564*100</f>
        <v>48.541009463722396</v>
      </c>
      <c r="J569" s="47" t="s">
        <v>819</v>
      </c>
      <c r="K569" s="21">
        <v>751</v>
      </c>
      <c r="L569" s="5">
        <f>K569/L564*100</f>
        <v>55.180014695077148</v>
      </c>
      <c r="M569" s="47" t="s">
        <v>819</v>
      </c>
      <c r="N569" s="21">
        <v>480</v>
      </c>
      <c r="O569" s="5">
        <f>N569/O564*100</f>
        <v>40.885860306643949</v>
      </c>
      <c r="P569" s="47" t="s">
        <v>819</v>
      </c>
    </row>
    <row r="570" spans="1:16" ht="15" customHeight="1">
      <c r="B570" s="48" t="s">
        <v>1</v>
      </c>
      <c r="C570" s="32"/>
      <c r="D570" s="32"/>
      <c r="E570" s="32"/>
      <c r="F570" s="32"/>
      <c r="G570" s="32"/>
      <c r="H570" s="49">
        <f>SUM(H565:H569)</f>
        <v>2536</v>
      </c>
      <c r="I570" s="6">
        <f>IF(SUM(I565:I569)&gt;100,"－",SUM(I565:I569))</f>
        <v>100</v>
      </c>
      <c r="J570" s="6">
        <f>IF(SUM(J565:J569)&gt;100,"－",SUM(J565:J569))</f>
        <v>100</v>
      </c>
      <c r="K570" s="49">
        <f>SUM(K565:K569)</f>
        <v>1361</v>
      </c>
      <c r="L570" s="6">
        <f>IF(SUM(L565:L569)&gt;100,"－",SUM(L565:L569))</f>
        <v>100</v>
      </c>
      <c r="M570" s="6">
        <f>IF(SUM(M565:M569)&gt;100,"－",SUM(M565:M569))</f>
        <v>100.00000000000001</v>
      </c>
      <c r="N570" s="49">
        <f>SUM(N565:N569)</f>
        <v>1174</v>
      </c>
      <c r="O570" s="6">
        <f>IF(SUM(O565:O569)&gt;100,"－",SUM(O565:O569))</f>
        <v>100</v>
      </c>
      <c r="P570" s="6">
        <f>IF(SUM(P565:P569)&gt;100,"－",SUM(P565:P569))</f>
        <v>100</v>
      </c>
    </row>
    <row r="571" spans="1:16" ht="15" customHeight="1">
      <c r="B571" s="48" t="s">
        <v>635</v>
      </c>
      <c r="C571" s="32"/>
      <c r="D571" s="32"/>
      <c r="E571" s="32"/>
      <c r="F571" s="32"/>
      <c r="G571" s="32"/>
      <c r="H571" s="50">
        <v>23.821011691295897</v>
      </c>
      <c r="I571" s="35"/>
      <c r="J571" s="35"/>
      <c r="K571" s="50">
        <v>22.398154709322075</v>
      </c>
      <c r="L571" s="35"/>
      <c r="M571" s="35"/>
      <c r="N571" s="50">
        <v>24.961881677888584</v>
      </c>
      <c r="O571" s="35"/>
      <c r="P571" s="35"/>
    </row>
    <row r="572" spans="1:16" ht="15" customHeight="1">
      <c r="B572" s="48" t="s">
        <v>636</v>
      </c>
      <c r="C572" s="32"/>
      <c r="D572" s="32"/>
      <c r="E572" s="32"/>
      <c r="F572" s="32"/>
      <c r="G572" s="32"/>
      <c r="H572" s="50">
        <v>96.541677817208537</v>
      </c>
      <c r="I572" s="35"/>
      <c r="J572" s="35"/>
      <c r="K572" s="50">
        <v>96.217425159763835</v>
      </c>
      <c r="L572" s="35"/>
      <c r="M572" s="35"/>
      <c r="N572" s="50">
        <v>96.779585946674175</v>
      </c>
      <c r="O572" s="35"/>
      <c r="P572" s="35"/>
    </row>
    <row r="573" spans="1:16" ht="12.75" customHeight="1">
      <c r="B573" s="91"/>
      <c r="C573" s="56"/>
      <c r="D573" s="56"/>
      <c r="E573" s="56"/>
      <c r="F573" s="56"/>
      <c r="G573" s="56"/>
      <c r="H573" s="57"/>
      <c r="I573" s="8"/>
      <c r="J573" s="8"/>
      <c r="K573" s="57"/>
      <c r="L573" s="8"/>
      <c r="M573" s="8"/>
      <c r="N573" s="57"/>
      <c r="O573" s="8"/>
      <c r="P573" s="8"/>
    </row>
    <row r="574" spans="1:16" ht="15" customHeight="1">
      <c r="A574" s="1" t="s">
        <v>706</v>
      </c>
      <c r="B574" s="91"/>
      <c r="C574" s="56"/>
      <c r="D574" s="56"/>
      <c r="E574" s="56"/>
      <c r="F574" s="1"/>
      <c r="G574" s="56"/>
      <c r="H574" s="56"/>
      <c r="I574" s="56"/>
      <c r="J574" s="56"/>
      <c r="K574" s="56"/>
      <c r="L574" s="57"/>
      <c r="M574" s="8"/>
      <c r="N574" s="8"/>
      <c r="P574" s="55"/>
    </row>
    <row r="575" spans="1:16" ht="12" customHeight="1">
      <c r="B575" s="41"/>
      <c r="C575" s="42"/>
      <c r="D575" s="42"/>
      <c r="E575" s="42"/>
      <c r="F575" s="42"/>
      <c r="G575" s="42"/>
      <c r="H575" s="31"/>
      <c r="I575" s="103" t="s">
        <v>5</v>
      </c>
      <c r="J575" s="33"/>
      <c r="K575" s="31"/>
      <c r="L575" s="103" t="s">
        <v>62</v>
      </c>
      <c r="M575" s="33"/>
      <c r="N575" s="31"/>
      <c r="O575" s="103" t="s">
        <v>820</v>
      </c>
      <c r="P575" s="33"/>
    </row>
    <row r="576" spans="1:16" ht="22.5" customHeight="1">
      <c r="B576" s="43"/>
      <c r="C576" s="7"/>
      <c r="D576" s="7"/>
      <c r="E576" s="7"/>
      <c r="H576" s="38" t="s">
        <v>2</v>
      </c>
      <c r="I576" s="38" t="s">
        <v>3</v>
      </c>
      <c r="J576" s="38" t="s">
        <v>505</v>
      </c>
      <c r="K576" s="38" t="s">
        <v>2</v>
      </c>
      <c r="L576" s="38" t="s">
        <v>3</v>
      </c>
      <c r="M576" s="38" t="s">
        <v>505</v>
      </c>
      <c r="N576" s="38" t="s">
        <v>2</v>
      </c>
      <c r="O576" s="38" t="s">
        <v>3</v>
      </c>
      <c r="P576" s="38" t="s">
        <v>505</v>
      </c>
    </row>
    <row r="577" spans="1:16" ht="12" customHeight="1">
      <c r="B577" s="44"/>
      <c r="C577" s="45"/>
      <c r="D577" s="45"/>
      <c r="E577" s="45"/>
      <c r="F577" s="45"/>
      <c r="G577" s="45"/>
      <c r="H577" s="46"/>
      <c r="I577" s="2">
        <f>H583</f>
        <v>3669</v>
      </c>
      <c r="J577" s="2">
        <f>I577-H582</f>
        <v>2594</v>
      </c>
      <c r="K577" s="46"/>
      <c r="L577" s="2">
        <f>K583</f>
        <v>1962</v>
      </c>
      <c r="M577" s="2">
        <f>L577-K582</f>
        <v>1348</v>
      </c>
      <c r="N577" s="46"/>
      <c r="O577" s="2">
        <f>N583</f>
        <v>1706</v>
      </c>
      <c r="P577" s="2">
        <f>O577-N582</f>
        <v>1245</v>
      </c>
    </row>
    <row r="578" spans="1:16" ht="15" customHeight="1">
      <c r="B578" s="43" t="s">
        <v>822</v>
      </c>
      <c r="C578" s="7"/>
      <c r="D578" s="7"/>
      <c r="E578" s="7"/>
      <c r="H578" s="19">
        <v>898</v>
      </c>
      <c r="I578" s="3">
        <f>H578/I577*100</f>
        <v>24.475333878440992</v>
      </c>
      <c r="J578" s="3">
        <f>H578/J577*100</f>
        <v>34.618350038550503</v>
      </c>
      <c r="K578" s="19">
        <v>444</v>
      </c>
      <c r="L578" s="3">
        <f>K578/L577*100</f>
        <v>22.629969418960243</v>
      </c>
      <c r="M578" s="3">
        <f>K578/M577*100</f>
        <v>32.937685459940653</v>
      </c>
      <c r="N578" s="19">
        <v>453</v>
      </c>
      <c r="O578" s="3">
        <f>N578/O577*100</f>
        <v>26.553341148886282</v>
      </c>
      <c r="P578" s="3">
        <f>N578/P577*100</f>
        <v>36.385542168674704</v>
      </c>
    </row>
    <row r="579" spans="1:16" ht="15" customHeight="1">
      <c r="B579" s="43" t="s">
        <v>633</v>
      </c>
      <c r="C579" s="7"/>
      <c r="D579" s="7"/>
      <c r="E579" s="7"/>
      <c r="H579" s="20">
        <v>96</v>
      </c>
      <c r="I579" s="4">
        <f>H579/I577*100</f>
        <v>2.616516762060507</v>
      </c>
      <c r="J579" s="4">
        <f>H579/J577*100</f>
        <v>3.7008481110254432</v>
      </c>
      <c r="K579" s="20">
        <v>44</v>
      </c>
      <c r="L579" s="4">
        <f>K579/L577*100</f>
        <v>2.2426095820591234</v>
      </c>
      <c r="M579" s="4">
        <f>K579/M577*100</f>
        <v>3.2640949554896146</v>
      </c>
      <c r="N579" s="20">
        <v>52</v>
      </c>
      <c r="O579" s="4">
        <f>N579/O577*100</f>
        <v>3.0480656506447832</v>
      </c>
      <c r="P579" s="4">
        <f>N579/P577*100</f>
        <v>4.1767068273092374</v>
      </c>
    </row>
    <row r="580" spans="1:16" ht="15" customHeight="1">
      <c r="B580" s="43" t="s">
        <v>769</v>
      </c>
      <c r="C580" s="7"/>
      <c r="D580" s="7"/>
      <c r="E580" s="7"/>
      <c r="H580" s="20">
        <v>604</v>
      </c>
      <c r="I580" s="4">
        <f>H580/I577*100</f>
        <v>16.46225129463069</v>
      </c>
      <c r="J580" s="4">
        <f>H580/J577*100</f>
        <v>23.284502698535082</v>
      </c>
      <c r="K580" s="20">
        <v>258</v>
      </c>
      <c r="L580" s="4">
        <f>K580/L577*100</f>
        <v>13.149847094801222</v>
      </c>
      <c r="M580" s="4">
        <f>K580/M577*100</f>
        <v>19.13946587537092</v>
      </c>
      <c r="N580" s="20">
        <v>346</v>
      </c>
      <c r="O580" s="4">
        <f>N580/O577*100</f>
        <v>20.281359906213364</v>
      </c>
      <c r="P580" s="4">
        <f>N580/P577*100</f>
        <v>27.791164658634536</v>
      </c>
    </row>
    <row r="581" spans="1:16" ht="15" customHeight="1">
      <c r="B581" s="43" t="s">
        <v>821</v>
      </c>
      <c r="C581" s="7"/>
      <c r="D581" s="7"/>
      <c r="E581" s="7"/>
      <c r="H581" s="20">
        <v>996</v>
      </c>
      <c r="I581" s="4">
        <f>H581/I577*100</f>
        <v>27.146361406377761</v>
      </c>
      <c r="J581" s="4">
        <f>H581/J577*100</f>
        <v>38.396299151888975</v>
      </c>
      <c r="K581" s="20">
        <v>602</v>
      </c>
      <c r="L581" s="4">
        <f>K581/L577*100</f>
        <v>30.682976554536189</v>
      </c>
      <c r="M581" s="4">
        <f>K581/M577*100</f>
        <v>44.658753709198812</v>
      </c>
      <c r="N581" s="20">
        <v>394</v>
      </c>
      <c r="O581" s="4">
        <f>N581/O577*100</f>
        <v>23.094958968347008</v>
      </c>
      <c r="P581" s="4">
        <f>N581/P577*100</f>
        <v>31.646586345381529</v>
      </c>
    </row>
    <row r="582" spans="1:16" ht="15" customHeight="1">
      <c r="B582" s="44" t="s">
        <v>484</v>
      </c>
      <c r="C582" s="45"/>
      <c r="D582" s="45"/>
      <c r="E582" s="45"/>
      <c r="F582" s="45"/>
      <c r="G582" s="45"/>
      <c r="H582" s="21">
        <v>1075</v>
      </c>
      <c r="I582" s="5">
        <f>H582/I577*100</f>
        <v>29.299536658490048</v>
      </c>
      <c r="J582" s="47" t="s">
        <v>819</v>
      </c>
      <c r="K582" s="21">
        <v>614</v>
      </c>
      <c r="L582" s="5">
        <f>K582/L577*100</f>
        <v>31.294597349643222</v>
      </c>
      <c r="M582" s="47" t="s">
        <v>819</v>
      </c>
      <c r="N582" s="21">
        <v>461</v>
      </c>
      <c r="O582" s="5">
        <f>N582/O577*100</f>
        <v>27.022274325908558</v>
      </c>
      <c r="P582" s="47" t="s">
        <v>819</v>
      </c>
    </row>
    <row r="583" spans="1:16" ht="15" customHeight="1">
      <c r="B583" s="48" t="s">
        <v>1</v>
      </c>
      <c r="C583" s="32"/>
      <c r="D583" s="32"/>
      <c r="E583" s="32"/>
      <c r="F583" s="32"/>
      <c r="G583" s="32"/>
      <c r="H583" s="49">
        <f>SUM(H578:H582)</f>
        <v>3669</v>
      </c>
      <c r="I583" s="6">
        <f>IF(SUM(I578:I582)&gt;100,"－",SUM(I578:I582))</f>
        <v>100</v>
      </c>
      <c r="J583" s="6">
        <f>IF(SUM(J578:J582)&gt;100,"－",SUM(J578:J582))</f>
        <v>100</v>
      </c>
      <c r="K583" s="49">
        <f>SUM(K578:K582)</f>
        <v>1962</v>
      </c>
      <c r="L583" s="6">
        <f>IF(SUM(L578:L582)&gt;100,"－",SUM(L578:L582))</f>
        <v>100</v>
      </c>
      <c r="M583" s="6">
        <f>IF(SUM(M578:M582)&gt;100,"－",SUM(M578:M582))</f>
        <v>100</v>
      </c>
      <c r="N583" s="49">
        <f>SUM(N578:N582)</f>
        <v>1706</v>
      </c>
      <c r="O583" s="6">
        <f>IF(SUM(O578:O582)&gt;100,"－",SUM(O578:O582))</f>
        <v>99.999999999999986</v>
      </c>
      <c r="P583" s="6">
        <f>IF(SUM(P578:P582)&gt;100,"－",SUM(P578:P582))</f>
        <v>100</v>
      </c>
    </row>
    <row r="584" spans="1:16" ht="15" customHeight="1">
      <c r="B584" s="48" t="s">
        <v>635</v>
      </c>
      <c r="C584" s="32"/>
      <c r="D584" s="32"/>
      <c r="E584" s="32"/>
      <c r="F584" s="32"/>
      <c r="G584" s="32"/>
      <c r="H584" s="50">
        <v>58.089421422769632</v>
      </c>
      <c r="I584" s="35"/>
      <c r="J584" s="35"/>
      <c r="K584" s="50">
        <v>61.040864835284637</v>
      </c>
      <c r="L584" s="35"/>
      <c r="M584" s="35"/>
      <c r="N584" s="50">
        <v>54.940460540322029</v>
      </c>
      <c r="O584" s="35"/>
      <c r="P584" s="35"/>
    </row>
    <row r="585" spans="1:16" ht="15" customHeight="1">
      <c r="B585" s="48" t="s">
        <v>636</v>
      </c>
      <c r="C585" s="32"/>
      <c r="D585" s="32"/>
      <c r="E585" s="32"/>
      <c r="F585" s="32"/>
      <c r="G585" s="32"/>
      <c r="H585" s="50">
        <v>88.846674039306862</v>
      </c>
      <c r="I585" s="35"/>
      <c r="J585" s="35"/>
      <c r="K585" s="50">
        <v>91.02111260836692</v>
      </c>
      <c r="L585" s="35"/>
      <c r="M585" s="35"/>
      <c r="N585" s="50">
        <v>86.364739106945606</v>
      </c>
      <c r="O585" s="35"/>
      <c r="P585" s="35"/>
    </row>
    <row r="586" spans="1:16" ht="15" customHeight="1">
      <c r="B586" s="91"/>
      <c r="C586" s="56"/>
      <c r="D586" s="56"/>
      <c r="E586" s="56"/>
      <c r="F586" s="56"/>
      <c r="G586" s="56"/>
      <c r="H586" s="57"/>
      <c r="I586" s="8"/>
      <c r="J586" s="8"/>
      <c r="K586" s="57"/>
      <c r="L586" s="8"/>
      <c r="M586" s="8"/>
      <c r="N586" s="57"/>
      <c r="O586" s="8"/>
      <c r="P586" s="8"/>
    </row>
    <row r="587" spans="1:16" ht="15" customHeight="1">
      <c r="A587" s="1" t="s">
        <v>707</v>
      </c>
      <c r="B587" s="91"/>
      <c r="C587" s="56"/>
      <c r="D587" s="56"/>
      <c r="E587" s="56"/>
      <c r="F587" s="1"/>
      <c r="G587" s="56"/>
      <c r="H587" s="56"/>
      <c r="I587" s="56"/>
      <c r="J587" s="56"/>
      <c r="K587" s="56"/>
      <c r="L587" s="57"/>
      <c r="M587" s="8"/>
      <c r="N587" s="8"/>
      <c r="P587" s="55"/>
    </row>
    <row r="588" spans="1:16" ht="12" customHeight="1">
      <c r="B588" s="41"/>
      <c r="C588" s="42"/>
      <c r="D588" s="42"/>
      <c r="E588" s="42"/>
      <c r="F588" s="42"/>
      <c r="G588" s="42"/>
      <c r="H588" s="31"/>
      <c r="I588" s="103" t="s">
        <v>5</v>
      </c>
      <c r="J588" s="33"/>
      <c r="K588" s="31"/>
      <c r="L588" s="103" t="s">
        <v>62</v>
      </c>
      <c r="M588" s="33"/>
      <c r="N588" s="31"/>
      <c r="O588" s="103" t="s">
        <v>820</v>
      </c>
      <c r="P588" s="33"/>
    </row>
    <row r="589" spans="1:16" ht="22.5" customHeight="1">
      <c r="B589" s="43"/>
      <c r="C589" s="7"/>
      <c r="D589" s="7"/>
      <c r="E589" s="7"/>
      <c r="H589" s="38" t="s">
        <v>2</v>
      </c>
      <c r="I589" s="38" t="s">
        <v>3</v>
      </c>
      <c r="J589" s="38" t="s">
        <v>505</v>
      </c>
      <c r="K589" s="38" t="s">
        <v>2</v>
      </c>
      <c r="L589" s="38" t="s">
        <v>3</v>
      </c>
      <c r="M589" s="38" t="s">
        <v>505</v>
      </c>
      <c r="N589" s="38" t="s">
        <v>2</v>
      </c>
      <c r="O589" s="38" t="s">
        <v>3</v>
      </c>
      <c r="P589" s="38" t="s">
        <v>505</v>
      </c>
    </row>
    <row r="590" spans="1:16" ht="12" customHeight="1">
      <c r="B590" s="44"/>
      <c r="C590" s="45"/>
      <c r="D590" s="45"/>
      <c r="E590" s="45"/>
      <c r="F590" s="45"/>
      <c r="G590" s="45"/>
      <c r="H590" s="46"/>
      <c r="I590" s="2">
        <f>H596</f>
        <v>1252</v>
      </c>
      <c r="J590" s="2">
        <f>I590-H595</f>
        <v>72</v>
      </c>
      <c r="K590" s="46"/>
      <c r="L590" s="2">
        <f>K596</f>
        <v>746</v>
      </c>
      <c r="M590" s="2">
        <f>L590-K595</f>
        <v>25</v>
      </c>
      <c r="N590" s="46"/>
      <c r="O590" s="2">
        <f>N596</f>
        <v>506</v>
      </c>
      <c r="P590" s="2">
        <f>O590-N595</f>
        <v>47</v>
      </c>
    </row>
    <row r="591" spans="1:16" ht="15" customHeight="1">
      <c r="B591" s="43" t="s">
        <v>822</v>
      </c>
      <c r="C591" s="7"/>
      <c r="D591" s="7"/>
      <c r="E591" s="7"/>
      <c r="H591" s="19">
        <v>47</v>
      </c>
      <c r="I591" s="3">
        <f>H591/I590*100</f>
        <v>3.7539936102236422</v>
      </c>
      <c r="J591" s="3">
        <f>H591/J590*100</f>
        <v>65.277777777777786</v>
      </c>
      <c r="K591" s="19">
        <v>15</v>
      </c>
      <c r="L591" s="3">
        <f>K591/L590*100</f>
        <v>2.0107238605898123</v>
      </c>
      <c r="M591" s="3">
        <f>K591/M590*100</f>
        <v>60</v>
      </c>
      <c r="N591" s="19">
        <v>32</v>
      </c>
      <c r="O591" s="3">
        <f>N591/O590*100</f>
        <v>6.3241106719367588</v>
      </c>
      <c r="P591" s="3">
        <f>N591/P590*100</f>
        <v>68.085106382978722</v>
      </c>
    </row>
    <row r="592" spans="1:16" ht="15" customHeight="1">
      <c r="B592" s="43" t="s">
        <v>633</v>
      </c>
      <c r="C592" s="7"/>
      <c r="D592" s="7"/>
      <c r="E592" s="7"/>
      <c r="H592" s="20">
        <v>1</v>
      </c>
      <c r="I592" s="4">
        <f>H592/I590*100</f>
        <v>7.9872204472843447E-2</v>
      </c>
      <c r="J592" s="4">
        <f>H592/J590*100</f>
        <v>1.3888888888888888</v>
      </c>
      <c r="K592" s="20">
        <v>0</v>
      </c>
      <c r="L592" s="4">
        <f>K592/L590*100</f>
        <v>0</v>
      </c>
      <c r="M592" s="4">
        <f>K592/M590*100</f>
        <v>0</v>
      </c>
      <c r="N592" s="20">
        <v>1</v>
      </c>
      <c r="O592" s="4">
        <f>N592/O590*100</f>
        <v>0.19762845849802371</v>
      </c>
      <c r="P592" s="4">
        <f>N592/P590*100</f>
        <v>2.1276595744680851</v>
      </c>
    </row>
    <row r="593" spans="1:16" ht="15" customHeight="1">
      <c r="B593" s="43" t="s">
        <v>769</v>
      </c>
      <c r="C593" s="7"/>
      <c r="D593" s="7"/>
      <c r="E593" s="7"/>
      <c r="H593" s="20">
        <v>1</v>
      </c>
      <c r="I593" s="4">
        <f>H593/I590*100</f>
        <v>7.9872204472843447E-2</v>
      </c>
      <c r="J593" s="4">
        <f>H593/J590*100</f>
        <v>1.3888888888888888</v>
      </c>
      <c r="K593" s="20">
        <v>1</v>
      </c>
      <c r="L593" s="4">
        <f>K593/L590*100</f>
        <v>0.13404825737265416</v>
      </c>
      <c r="M593" s="4">
        <f>K593/M590*100</f>
        <v>4</v>
      </c>
      <c r="N593" s="20">
        <v>0</v>
      </c>
      <c r="O593" s="4">
        <f>N593/O590*100</f>
        <v>0</v>
      </c>
      <c r="P593" s="4">
        <f>N593/P590*100</f>
        <v>0</v>
      </c>
    </row>
    <row r="594" spans="1:16" ht="15" customHeight="1">
      <c r="B594" s="43" t="s">
        <v>821</v>
      </c>
      <c r="C594" s="7"/>
      <c r="D594" s="7"/>
      <c r="E594" s="7"/>
      <c r="H594" s="20">
        <v>23</v>
      </c>
      <c r="I594" s="4">
        <f>H594/I590*100</f>
        <v>1.8370607028753994</v>
      </c>
      <c r="J594" s="4">
        <f>H594/J590*100</f>
        <v>31.944444444444443</v>
      </c>
      <c r="K594" s="20">
        <v>9</v>
      </c>
      <c r="L594" s="4">
        <f>K594/L590*100</f>
        <v>1.2064343163538873</v>
      </c>
      <c r="M594" s="4">
        <f>K594/M590*100</f>
        <v>36</v>
      </c>
      <c r="N594" s="20">
        <v>14</v>
      </c>
      <c r="O594" s="4">
        <f>N594/O590*100</f>
        <v>2.766798418972332</v>
      </c>
      <c r="P594" s="4">
        <f>N594/P590*100</f>
        <v>29.787234042553191</v>
      </c>
    </row>
    <row r="595" spans="1:16" ht="15" customHeight="1">
      <c r="B595" s="44" t="s">
        <v>484</v>
      </c>
      <c r="C595" s="45"/>
      <c r="D595" s="45"/>
      <c r="E595" s="45"/>
      <c r="F595" s="45"/>
      <c r="G595" s="45"/>
      <c r="H595" s="21">
        <v>1180</v>
      </c>
      <c r="I595" s="5">
        <f>H595/I590*100</f>
        <v>94.249201277955279</v>
      </c>
      <c r="J595" s="47" t="s">
        <v>819</v>
      </c>
      <c r="K595" s="21">
        <v>721</v>
      </c>
      <c r="L595" s="5">
        <f>K595/L590*100</f>
        <v>96.648793565683647</v>
      </c>
      <c r="M595" s="47" t="s">
        <v>819</v>
      </c>
      <c r="N595" s="21">
        <v>459</v>
      </c>
      <c r="O595" s="5">
        <f>N595/O590*100</f>
        <v>90.71146245059289</v>
      </c>
      <c r="P595" s="47" t="s">
        <v>819</v>
      </c>
    </row>
    <row r="596" spans="1:16" ht="15" customHeight="1">
      <c r="B596" s="48" t="s">
        <v>1</v>
      </c>
      <c r="C596" s="32"/>
      <c r="D596" s="32"/>
      <c r="E596" s="32"/>
      <c r="F596" s="32"/>
      <c r="G596" s="32"/>
      <c r="H596" s="49">
        <f>SUM(H591:H595)</f>
        <v>1252</v>
      </c>
      <c r="I596" s="6">
        <f>IF(SUM(I591:I595)&gt;100,"－",SUM(I591:I595))</f>
        <v>100.00000000000001</v>
      </c>
      <c r="J596" s="6">
        <f>IF(SUM(J591:J595)&gt;100,"－",SUM(J591:J595))</f>
        <v>100</v>
      </c>
      <c r="K596" s="49">
        <f>SUM(K591:K595)</f>
        <v>746</v>
      </c>
      <c r="L596" s="6">
        <f>IF(SUM(L591:L595)&gt;100,"－",SUM(L591:L595))</f>
        <v>100</v>
      </c>
      <c r="M596" s="6">
        <f>IF(SUM(M591:M595)&gt;100,"－",SUM(M591:M595))</f>
        <v>100</v>
      </c>
      <c r="N596" s="49">
        <f>SUM(N591:N595)</f>
        <v>506</v>
      </c>
      <c r="O596" s="6">
        <f>IF(SUM(O591:O595)&gt;100,"－",SUM(O591:O595))</f>
        <v>100</v>
      </c>
      <c r="P596" s="6">
        <f>IF(SUM(P591:P595)&gt;100,"－",SUM(P591:P595))</f>
        <v>100</v>
      </c>
    </row>
    <row r="597" spans="1:16" ht="15" customHeight="1">
      <c r="B597" s="48" t="s">
        <v>635</v>
      </c>
      <c r="C597" s="32"/>
      <c r="D597" s="32"/>
      <c r="E597" s="32"/>
      <c r="F597" s="32"/>
      <c r="G597" s="32"/>
      <c r="H597" s="50">
        <v>32.986111111111114</v>
      </c>
      <c r="I597" s="35"/>
      <c r="J597" s="35"/>
      <c r="K597" s="50">
        <v>38</v>
      </c>
      <c r="L597" s="35"/>
      <c r="M597" s="35"/>
      <c r="N597" s="50">
        <v>30.319148936170212</v>
      </c>
      <c r="O597" s="35"/>
      <c r="P597" s="35"/>
    </row>
    <row r="598" spans="1:16" ht="15" customHeight="1">
      <c r="B598" s="48" t="s">
        <v>636</v>
      </c>
      <c r="C598" s="32"/>
      <c r="D598" s="32"/>
      <c r="E598" s="32"/>
      <c r="F598" s="32"/>
      <c r="G598" s="32"/>
      <c r="H598" s="50">
        <v>95</v>
      </c>
      <c r="I598" s="35"/>
      <c r="J598" s="35"/>
      <c r="K598" s="50">
        <v>95</v>
      </c>
      <c r="L598" s="35"/>
      <c r="M598" s="35"/>
      <c r="N598" s="50">
        <v>95</v>
      </c>
      <c r="O598" s="35"/>
      <c r="P598" s="35"/>
    </row>
    <row r="599" spans="1:16" ht="15" customHeight="1">
      <c r="B599" s="91"/>
      <c r="C599" s="56"/>
      <c r="D599" s="56"/>
      <c r="E599" s="56"/>
      <c r="F599" s="56"/>
      <c r="G599" s="56"/>
      <c r="H599" s="57"/>
      <c r="I599" s="8"/>
      <c r="J599" s="8"/>
      <c r="K599" s="57"/>
      <c r="L599" s="8"/>
      <c r="M599" s="8"/>
      <c r="N599" s="57"/>
      <c r="O599" s="8"/>
      <c r="P599" s="8"/>
    </row>
    <row r="600" spans="1:16" ht="15" customHeight="1">
      <c r="A600" s="1" t="s">
        <v>708</v>
      </c>
      <c r="B600" s="91"/>
      <c r="C600" s="56"/>
      <c r="D600" s="56"/>
      <c r="E600" s="56"/>
      <c r="F600" s="1"/>
      <c r="G600" s="56"/>
      <c r="H600" s="56"/>
      <c r="I600" s="56"/>
      <c r="J600" s="56"/>
      <c r="K600" s="56"/>
      <c r="L600" s="57"/>
      <c r="M600" s="8"/>
      <c r="N600" s="8"/>
      <c r="P600" s="55"/>
    </row>
    <row r="601" spans="1:16" ht="12" customHeight="1">
      <c r="B601" s="41"/>
      <c r="C601" s="42"/>
      <c r="D601" s="42"/>
      <c r="E601" s="42"/>
      <c r="F601" s="42"/>
      <c r="G601" s="42"/>
      <c r="H601" s="31"/>
      <c r="I601" s="103" t="s">
        <v>5</v>
      </c>
      <c r="J601" s="33"/>
      <c r="K601" s="31"/>
      <c r="L601" s="103" t="s">
        <v>62</v>
      </c>
      <c r="M601" s="33"/>
      <c r="N601" s="31"/>
      <c r="O601" s="103" t="s">
        <v>820</v>
      </c>
      <c r="P601" s="33"/>
    </row>
    <row r="602" spans="1:16" ht="22.5" customHeight="1">
      <c r="B602" s="43"/>
      <c r="C602" s="7"/>
      <c r="D602" s="7"/>
      <c r="E602" s="7"/>
      <c r="H602" s="38" t="s">
        <v>2</v>
      </c>
      <c r="I602" s="38" t="s">
        <v>3</v>
      </c>
      <c r="J602" s="38" t="s">
        <v>505</v>
      </c>
      <c r="K602" s="38" t="s">
        <v>2</v>
      </c>
      <c r="L602" s="38" t="s">
        <v>3</v>
      </c>
      <c r="M602" s="38" t="s">
        <v>505</v>
      </c>
      <c r="N602" s="38" t="s">
        <v>2</v>
      </c>
      <c r="O602" s="38" t="s">
        <v>3</v>
      </c>
      <c r="P602" s="38" t="s">
        <v>505</v>
      </c>
    </row>
    <row r="603" spans="1:16" ht="12" customHeight="1">
      <c r="B603" s="44"/>
      <c r="C603" s="45"/>
      <c r="D603" s="45"/>
      <c r="E603" s="45"/>
      <c r="F603" s="45"/>
      <c r="G603" s="45"/>
      <c r="H603" s="46"/>
      <c r="I603" s="2">
        <f>H609</f>
        <v>1438</v>
      </c>
      <c r="J603" s="2">
        <f>I603-H608</f>
        <v>322</v>
      </c>
      <c r="K603" s="46"/>
      <c r="L603" s="2">
        <f>K609</f>
        <v>809</v>
      </c>
      <c r="M603" s="2">
        <f>L603-K608</f>
        <v>111</v>
      </c>
      <c r="N603" s="46"/>
      <c r="O603" s="2">
        <f>N609</f>
        <v>629</v>
      </c>
      <c r="P603" s="2">
        <f>O603-N608</f>
        <v>211</v>
      </c>
    </row>
    <row r="604" spans="1:16" ht="15" customHeight="1">
      <c r="B604" s="43" t="s">
        <v>822</v>
      </c>
      <c r="C604" s="7"/>
      <c r="D604" s="7"/>
      <c r="E604" s="7"/>
      <c r="H604" s="19">
        <v>47</v>
      </c>
      <c r="I604" s="3">
        <f>H604/I603*100</f>
        <v>3.2684283727399164</v>
      </c>
      <c r="J604" s="3">
        <f>H604/J603*100</f>
        <v>14.596273291925465</v>
      </c>
      <c r="K604" s="19">
        <v>15</v>
      </c>
      <c r="L604" s="3">
        <f>K604/L603*100</f>
        <v>1.8541409147095178</v>
      </c>
      <c r="M604" s="3">
        <f>K604/M603*100</f>
        <v>13.513513513513514</v>
      </c>
      <c r="N604" s="19">
        <v>32</v>
      </c>
      <c r="O604" s="3">
        <f>N604/O603*100</f>
        <v>5.0874403815580287</v>
      </c>
      <c r="P604" s="3">
        <f>N604/P603*100</f>
        <v>15.165876777251185</v>
      </c>
    </row>
    <row r="605" spans="1:16" ht="15" customHeight="1">
      <c r="B605" s="43" t="s">
        <v>633</v>
      </c>
      <c r="C605" s="7"/>
      <c r="D605" s="7"/>
      <c r="E605" s="7"/>
      <c r="H605" s="20">
        <v>1</v>
      </c>
      <c r="I605" s="4">
        <f>H605/I603*100</f>
        <v>6.9541029207232263E-2</v>
      </c>
      <c r="J605" s="4">
        <f>H605/J603*100</f>
        <v>0.3105590062111801</v>
      </c>
      <c r="K605" s="20">
        <v>0</v>
      </c>
      <c r="L605" s="4">
        <f>K605/L603*100</f>
        <v>0</v>
      </c>
      <c r="M605" s="4">
        <f>K605/M603*100</f>
        <v>0</v>
      </c>
      <c r="N605" s="20">
        <v>1</v>
      </c>
      <c r="O605" s="4">
        <f>N605/O603*100</f>
        <v>0.1589825119236884</v>
      </c>
      <c r="P605" s="4">
        <f>N605/P603*100</f>
        <v>0.47393364928909953</v>
      </c>
    </row>
    <row r="606" spans="1:16" ht="15" customHeight="1">
      <c r="B606" s="43" t="s">
        <v>769</v>
      </c>
      <c r="C606" s="7"/>
      <c r="D606" s="7"/>
      <c r="E606" s="7"/>
      <c r="H606" s="20">
        <v>10</v>
      </c>
      <c r="I606" s="4">
        <f>H606/I603*100</f>
        <v>0.69541029207232274</v>
      </c>
      <c r="J606" s="4">
        <f>H606/J603*100</f>
        <v>3.1055900621118013</v>
      </c>
      <c r="K606" s="20">
        <v>4</v>
      </c>
      <c r="L606" s="4">
        <f>K606/L603*100</f>
        <v>0.4944375772558714</v>
      </c>
      <c r="M606" s="4">
        <f>K606/M603*100</f>
        <v>3.6036036036036037</v>
      </c>
      <c r="N606" s="20">
        <v>6</v>
      </c>
      <c r="O606" s="4">
        <f>N606/O603*100</f>
        <v>0.95389507154213027</v>
      </c>
      <c r="P606" s="4">
        <f>N606/P603*100</f>
        <v>2.8436018957345972</v>
      </c>
    </row>
    <row r="607" spans="1:16" ht="15" customHeight="1">
      <c r="B607" s="43" t="s">
        <v>821</v>
      </c>
      <c r="C607" s="7"/>
      <c r="D607" s="7"/>
      <c r="E607" s="7"/>
      <c r="H607" s="20">
        <v>264</v>
      </c>
      <c r="I607" s="4">
        <f>H607/I603*100</f>
        <v>18.358831710709321</v>
      </c>
      <c r="J607" s="4">
        <f>H607/J603*100</f>
        <v>81.987577639751549</v>
      </c>
      <c r="K607" s="20">
        <v>92</v>
      </c>
      <c r="L607" s="4">
        <f>K607/L603*100</f>
        <v>11.372064276885045</v>
      </c>
      <c r="M607" s="4">
        <f>K607/M603*100</f>
        <v>82.882882882882882</v>
      </c>
      <c r="N607" s="20">
        <v>172</v>
      </c>
      <c r="O607" s="4">
        <f>N607/O603*100</f>
        <v>27.344992050874406</v>
      </c>
      <c r="P607" s="4">
        <f>N607/P603*100</f>
        <v>81.516587677725113</v>
      </c>
    </row>
    <row r="608" spans="1:16" ht="15" customHeight="1">
      <c r="B608" s="44" t="s">
        <v>484</v>
      </c>
      <c r="C608" s="45"/>
      <c r="D608" s="45"/>
      <c r="E608" s="45"/>
      <c r="F608" s="45"/>
      <c r="G608" s="45"/>
      <c r="H608" s="21">
        <v>1116</v>
      </c>
      <c r="I608" s="5">
        <f>H608/I603*100</f>
        <v>77.607788595271217</v>
      </c>
      <c r="J608" s="47" t="s">
        <v>819</v>
      </c>
      <c r="K608" s="21">
        <v>698</v>
      </c>
      <c r="L608" s="5">
        <f>K608/L603*100</f>
        <v>86.279357231149561</v>
      </c>
      <c r="M608" s="47" t="s">
        <v>819</v>
      </c>
      <c r="N608" s="21">
        <v>418</v>
      </c>
      <c r="O608" s="5">
        <f>N608/O603*100</f>
        <v>66.454689984101748</v>
      </c>
      <c r="P608" s="47" t="s">
        <v>819</v>
      </c>
    </row>
    <row r="609" spans="1:16" ht="15" customHeight="1">
      <c r="B609" s="48" t="s">
        <v>1</v>
      </c>
      <c r="C609" s="32"/>
      <c r="D609" s="32"/>
      <c r="E609" s="32"/>
      <c r="F609" s="32"/>
      <c r="G609" s="32"/>
      <c r="H609" s="49">
        <f>SUM(H604:H608)</f>
        <v>1438</v>
      </c>
      <c r="I609" s="6">
        <f>IF(SUM(I604:I608)&gt;100,"－",SUM(I604:I608))</f>
        <v>100</v>
      </c>
      <c r="J609" s="6">
        <f>IF(SUM(J604:J608)&gt;100,"－",SUM(J604:J608))</f>
        <v>100</v>
      </c>
      <c r="K609" s="49">
        <f>SUM(K604:K608)</f>
        <v>809</v>
      </c>
      <c r="L609" s="6">
        <f>IF(SUM(L604:L608)&gt;100,"－",SUM(L604:L608))</f>
        <v>100</v>
      </c>
      <c r="M609" s="6">
        <f>IF(SUM(M604:M608)&gt;100,"－",SUM(M604:M608))</f>
        <v>100</v>
      </c>
      <c r="N609" s="49">
        <f>SUM(N604:N608)</f>
        <v>629</v>
      </c>
      <c r="O609" s="6">
        <f>IF(SUM(O604:O608)&gt;100,"－",SUM(O604:O608))</f>
        <v>100</v>
      </c>
      <c r="P609" s="6">
        <f>IF(SUM(P604:P608)&gt;100,"－",SUM(P604:P608))</f>
        <v>100</v>
      </c>
    </row>
    <row r="610" spans="1:16" ht="15" customHeight="1">
      <c r="B610" s="48" t="s">
        <v>635</v>
      </c>
      <c r="C610" s="32"/>
      <c r="D610" s="32"/>
      <c r="E610" s="32"/>
      <c r="F610" s="32"/>
      <c r="G610" s="32"/>
      <c r="H610" s="50">
        <v>84.607070810486974</v>
      </c>
      <c r="I610" s="35"/>
      <c r="J610" s="35"/>
      <c r="K610" s="50">
        <v>85.75132825132826</v>
      </c>
      <c r="L610" s="35"/>
      <c r="M610" s="35"/>
      <c r="N610" s="50">
        <v>84.005115474309775</v>
      </c>
      <c r="O610" s="35"/>
      <c r="P610" s="35"/>
    </row>
    <row r="611" spans="1:16" ht="15" customHeight="1">
      <c r="B611" s="48" t="s">
        <v>636</v>
      </c>
      <c r="C611" s="32"/>
      <c r="D611" s="32"/>
      <c r="E611" s="32"/>
      <c r="F611" s="32"/>
      <c r="G611" s="32"/>
      <c r="H611" s="50">
        <v>99.067188367188379</v>
      </c>
      <c r="I611" s="35"/>
      <c r="J611" s="35"/>
      <c r="K611" s="50">
        <v>99.149973290598311</v>
      </c>
      <c r="L611" s="35"/>
      <c r="M611" s="35"/>
      <c r="N611" s="50">
        <v>99.022789749046723</v>
      </c>
      <c r="O611" s="35"/>
      <c r="P611" s="35"/>
    </row>
    <row r="612" spans="1:16" ht="15" customHeight="1">
      <c r="B612" s="91"/>
      <c r="C612" s="56"/>
      <c r="D612" s="56"/>
      <c r="E612" s="56"/>
      <c r="F612" s="56"/>
      <c r="G612" s="56"/>
      <c r="H612" s="57"/>
      <c r="I612" s="8"/>
      <c r="J612" s="8"/>
      <c r="K612" s="57"/>
      <c r="L612" s="8"/>
      <c r="M612" s="8"/>
      <c r="N612" s="57"/>
      <c r="O612" s="8"/>
      <c r="P612" s="8"/>
    </row>
    <row r="613" spans="1:16" ht="15" customHeight="1">
      <c r="A613" s="1" t="s">
        <v>709</v>
      </c>
      <c r="B613" s="91"/>
      <c r="C613" s="56"/>
      <c r="D613" s="56"/>
      <c r="E613" s="56"/>
      <c r="F613" s="1"/>
      <c r="G613" s="56"/>
      <c r="H613" s="56"/>
      <c r="I613" s="56"/>
      <c r="J613" s="56"/>
      <c r="K613" s="56"/>
      <c r="L613" s="57"/>
      <c r="M613" s="8"/>
      <c r="N613" s="8"/>
      <c r="P613" s="55"/>
    </row>
    <row r="614" spans="1:16" ht="12" customHeight="1">
      <c r="B614" s="41"/>
      <c r="C614" s="42"/>
      <c r="D614" s="42"/>
      <c r="E614" s="42"/>
      <c r="F614" s="42"/>
      <c r="G614" s="42"/>
      <c r="H614" s="31"/>
      <c r="I614" s="103" t="s">
        <v>5</v>
      </c>
      <c r="J614" s="33"/>
      <c r="K614" s="31"/>
      <c r="L614" s="103" t="s">
        <v>62</v>
      </c>
      <c r="M614" s="33"/>
      <c r="N614" s="31"/>
      <c r="O614" s="103" t="s">
        <v>820</v>
      </c>
      <c r="P614" s="33"/>
    </row>
    <row r="615" spans="1:16" ht="22.5" customHeight="1">
      <c r="B615" s="43"/>
      <c r="C615" s="7"/>
      <c r="D615" s="7"/>
      <c r="E615" s="7"/>
      <c r="H615" s="38" t="s">
        <v>2</v>
      </c>
      <c r="I615" s="38" t="s">
        <v>3</v>
      </c>
      <c r="J615" s="38" t="s">
        <v>505</v>
      </c>
      <c r="K615" s="38" t="s">
        <v>2</v>
      </c>
      <c r="L615" s="38" t="s">
        <v>3</v>
      </c>
      <c r="M615" s="38" t="s">
        <v>505</v>
      </c>
      <c r="N615" s="38" t="s">
        <v>2</v>
      </c>
      <c r="O615" s="38" t="s">
        <v>3</v>
      </c>
      <c r="P615" s="38" t="s">
        <v>505</v>
      </c>
    </row>
    <row r="616" spans="1:16" ht="12" customHeight="1">
      <c r="B616" s="44"/>
      <c r="C616" s="45"/>
      <c r="D616" s="45"/>
      <c r="E616" s="45"/>
      <c r="F616" s="45"/>
      <c r="G616" s="45"/>
      <c r="H616" s="46"/>
      <c r="I616" s="2">
        <f>H622</f>
        <v>1348</v>
      </c>
      <c r="J616" s="2">
        <f>I616-H621</f>
        <v>157</v>
      </c>
      <c r="K616" s="46"/>
      <c r="L616" s="2">
        <f>K622</f>
        <v>754</v>
      </c>
      <c r="M616" s="2">
        <f>L616-K621</f>
        <v>34</v>
      </c>
      <c r="N616" s="46"/>
      <c r="O616" s="2">
        <f>N622</f>
        <v>594</v>
      </c>
      <c r="P616" s="2">
        <f>O616-N621</f>
        <v>123</v>
      </c>
    </row>
    <row r="617" spans="1:16" ht="15" customHeight="1">
      <c r="B617" s="43" t="s">
        <v>822</v>
      </c>
      <c r="C617" s="7"/>
      <c r="D617" s="7"/>
      <c r="E617" s="7"/>
      <c r="H617" s="19">
        <v>92</v>
      </c>
      <c r="I617" s="3">
        <f>H617/I616*100</f>
        <v>6.8249258160237387</v>
      </c>
      <c r="J617" s="3">
        <f>H617/J616*100</f>
        <v>58.598726114649679</v>
      </c>
      <c r="K617" s="19">
        <v>19</v>
      </c>
      <c r="L617" s="3">
        <f>K617/L616*100</f>
        <v>2.5198938992042441</v>
      </c>
      <c r="M617" s="3">
        <f>K617/M616*100</f>
        <v>55.882352941176471</v>
      </c>
      <c r="N617" s="19">
        <v>73</v>
      </c>
      <c r="O617" s="3">
        <f>N617/O616*100</f>
        <v>12.289562289562289</v>
      </c>
      <c r="P617" s="3">
        <f>N617/P616*100</f>
        <v>59.349593495934961</v>
      </c>
    </row>
    <row r="618" spans="1:16" ht="15" customHeight="1">
      <c r="B618" s="43" t="s">
        <v>633</v>
      </c>
      <c r="C618" s="7"/>
      <c r="D618" s="7"/>
      <c r="E618" s="7"/>
      <c r="H618" s="20">
        <v>0</v>
      </c>
      <c r="I618" s="4">
        <f>H618/I616*100</f>
        <v>0</v>
      </c>
      <c r="J618" s="4">
        <f>H618/J616*100</f>
        <v>0</v>
      </c>
      <c r="K618" s="20">
        <v>0</v>
      </c>
      <c r="L618" s="4">
        <f>K618/L616*100</f>
        <v>0</v>
      </c>
      <c r="M618" s="4">
        <f>K618/M616*100</f>
        <v>0</v>
      </c>
      <c r="N618" s="20">
        <v>0</v>
      </c>
      <c r="O618" s="4">
        <f>N618/O616*100</f>
        <v>0</v>
      </c>
      <c r="P618" s="4">
        <f>N618/P616*100</f>
        <v>0</v>
      </c>
    </row>
    <row r="619" spans="1:16" ht="15" customHeight="1">
      <c r="B619" s="43" t="s">
        <v>769</v>
      </c>
      <c r="C619" s="7"/>
      <c r="D619" s="7"/>
      <c r="E619" s="7"/>
      <c r="H619" s="20">
        <v>1</v>
      </c>
      <c r="I619" s="4">
        <f>H619/I616*100</f>
        <v>7.4183976261127604E-2</v>
      </c>
      <c r="J619" s="4">
        <f>H619/J616*100</f>
        <v>0.63694267515923575</v>
      </c>
      <c r="K619" s="20">
        <v>1</v>
      </c>
      <c r="L619" s="4">
        <f>K619/L616*100</f>
        <v>0.1326259946949602</v>
      </c>
      <c r="M619" s="4">
        <f>K619/M616*100</f>
        <v>2.9411764705882351</v>
      </c>
      <c r="N619" s="20">
        <v>0</v>
      </c>
      <c r="O619" s="4">
        <f>N619/O616*100</f>
        <v>0</v>
      </c>
      <c r="P619" s="4">
        <f>N619/P616*100</f>
        <v>0</v>
      </c>
    </row>
    <row r="620" spans="1:16" ht="15" customHeight="1">
      <c r="B620" s="43" t="s">
        <v>821</v>
      </c>
      <c r="C620" s="7"/>
      <c r="D620" s="7"/>
      <c r="E620" s="7"/>
      <c r="H620" s="20">
        <v>64</v>
      </c>
      <c r="I620" s="4">
        <f>H620/I616*100</f>
        <v>4.7477744807121667</v>
      </c>
      <c r="J620" s="4">
        <f>H620/J616*100</f>
        <v>40.764331210191088</v>
      </c>
      <c r="K620" s="20">
        <v>14</v>
      </c>
      <c r="L620" s="4">
        <f>K620/L616*100</f>
        <v>1.8567639257294428</v>
      </c>
      <c r="M620" s="4">
        <f>K620/M616*100</f>
        <v>41.17647058823529</v>
      </c>
      <c r="N620" s="20">
        <v>50</v>
      </c>
      <c r="O620" s="4">
        <f>N620/O616*100</f>
        <v>8.4175084175084187</v>
      </c>
      <c r="P620" s="4">
        <f>N620/P616*100</f>
        <v>40.650406504065039</v>
      </c>
    </row>
    <row r="621" spans="1:16" ht="15" customHeight="1">
      <c r="B621" s="44" t="s">
        <v>484</v>
      </c>
      <c r="C621" s="45"/>
      <c r="D621" s="45"/>
      <c r="E621" s="45"/>
      <c r="F621" s="45"/>
      <c r="G621" s="45"/>
      <c r="H621" s="21">
        <v>1191</v>
      </c>
      <c r="I621" s="5">
        <f>H621/I616*100</f>
        <v>88.353115727002958</v>
      </c>
      <c r="J621" s="47" t="s">
        <v>819</v>
      </c>
      <c r="K621" s="21">
        <v>720</v>
      </c>
      <c r="L621" s="5">
        <f>K621/L616*100</f>
        <v>95.490716180371351</v>
      </c>
      <c r="M621" s="47" t="s">
        <v>819</v>
      </c>
      <c r="N621" s="21">
        <v>471</v>
      </c>
      <c r="O621" s="5">
        <f>N621/O616*100</f>
        <v>79.292929292929287</v>
      </c>
      <c r="P621" s="47" t="s">
        <v>819</v>
      </c>
    </row>
    <row r="622" spans="1:16" ht="15" customHeight="1">
      <c r="B622" s="48" t="s">
        <v>1</v>
      </c>
      <c r="C622" s="32"/>
      <c r="D622" s="32"/>
      <c r="E622" s="32"/>
      <c r="F622" s="32"/>
      <c r="G622" s="32"/>
      <c r="H622" s="49">
        <f>SUM(H617:H621)</f>
        <v>1348</v>
      </c>
      <c r="I622" s="6">
        <f>IF(SUM(I617:I621)&gt;100,"－",SUM(I617:I621))</f>
        <v>99.999999999999986</v>
      </c>
      <c r="J622" s="6">
        <f>IF(SUM(J617:J621)&gt;100,"－",SUM(J617:J621))</f>
        <v>100</v>
      </c>
      <c r="K622" s="49">
        <f>SUM(K617:K621)</f>
        <v>754</v>
      </c>
      <c r="L622" s="6">
        <f>IF(SUM(L617:L621)&gt;100,"－",SUM(L617:L621))</f>
        <v>100</v>
      </c>
      <c r="M622" s="6">
        <f>IF(SUM(M617:M621)&gt;100,"－",SUM(M617:M621))</f>
        <v>100</v>
      </c>
      <c r="N622" s="49">
        <f>SUM(N617:N621)</f>
        <v>594</v>
      </c>
      <c r="O622" s="6">
        <f>IF(SUM(O617:O621)&gt;100,"－",SUM(O617:O621))</f>
        <v>100</v>
      </c>
      <c r="P622" s="6">
        <f>IF(SUM(P617:P621)&gt;100,"－",SUM(P617:P621))</f>
        <v>100</v>
      </c>
    </row>
    <row r="623" spans="1:16" ht="15" customHeight="1">
      <c r="B623" s="48" t="s">
        <v>635</v>
      </c>
      <c r="C623" s="32"/>
      <c r="D623" s="32"/>
      <c r="E623" s="32"/>
      <c r="F623" s="32"/>
      <c r="G623" s="32"/>
      <c r="H623" s="50">
        <v>41.355777979981802</v>
      </c>
      <c r="I623" s="35"/>
      <c r="J623" s="35"/>
      <c r="K623" s="50">
        <v>43.907563025210088</v>
      </c>
      <c r="L623" s="35"/>
      <c r="M623" s="35"/>
      <c r="N623" s="50">
        <v>40.650406504065039</v>
      </c>
      <c r="O623" s="35"/>
      <c r="P623" s="35"/>
    </row>
    <row r="624" spans="1:16" ht="15" customHeight="1">
      <c r="B624" s="48" t="s">
        <v>636</v>
      </c>
      <c r="C624" s="32"/>
      <c r="D624" s="32"/>
      <c r="E624" s="32"/>
      <c r="F624" s="32"/>
      <c r="G624" s="32"/>
      <c r="H624" s="50">
        <v>99.890109890109898</v>
      </c>
      <c r="I624" s="35"/>
      <c r="J624" s="35"/>
      <c r="K624" s="50">
        <v>99.523809523809533</v>
      </c>
      <c r="L624" s="35"/>
      <c r="M624" s="35"/>
      <c r="N624" s="50">
        <v>100</v>
      </c>
      <c r="O624" s="35"/>
      <c r="P624" s="35"/>
    </row>
    <row r="625" spans="1:16" ht="15" customHeight="1">
      <c r="B625" s="91"/>
      <c r="C625" s="56"/>
      <c r="D625" s="56"/>
      <c r="E625" s="56"/>
      <c r="F625" s="56"/>
      <c r="G625" s="56"/>
      <c r="H625" s="57"/>
      <c r="I625" s="8"/>
      <c r="J625" s="8"/>
      <c r="K625" s="57"/>
      <c r="L625" s="8"/>
      <c r="M625" s="8"/>
      <c r="N625" s="57"/>
      <c r="O625" s="8"/>
      <c r="P625" s="8"/>
    </row>
    <row r="626" spans="1:16" ht="13.5" customHeight="1">
      <c r="A626" s="54" t="s">
        <v>492</v>
      </c>
      <c r="B626" s="24"/>
      <c r="H626" s="67"/>
      <c r="I626" s="15"/>
      <c r="J626" s="15"/>
      <c r="K626" s="15"/>
      <c r="L626" s="15"/>
      <c r="M626" s="15"/>
      <c r="N626" s="15"/>
      <c r="O626" s="15"/>
      <c r="P626" s="55"/>
    </row>
    <row r="627" spans="1:16" ht="15" customHeight="1">
      <c r="A627" s="1" t="s">
        <v>710</v>
      </c>
      <c r="B627" s="91"/>
      <c r="C627" s="56"/>
      <c r="D627" s="56"/>
      <c r="E627" s="56"/>
      <c r="F627" s="1"/>
      <c r="G627" s="56"/>
      <c r="H627" s="56"/>
      <c r="I627" s="56"/>
      <c r="J627" s="56"/>
      <c r="K627" s="56"/>
      <c r="L627" s="57"/>
      <c r="M627" s="8"/>
      <c r="N627" s="8"/>
      <c r="P627" s="55"/>
    </row>
    <row r="628" spans="1:16" ht="12" customHeight="1">
      <c r="B628" s="41"/>
      <c r="C628" s="42"/>
      <c r="D628" s="42"/>
      <c r="E628" s="42"/>
      <c r="F628" s="42"/>
      <c r="G628" s="42"/>
      <c r="H628" s="31"/>
      <c r="I628" s="103" t="s">
        <v>5</v>
      </c>
      <c r="J628" s="33"/>
      <c r="K628" s="31"/>
      <c r="L628" s="103" t="s">
        <v>62</v>
      </c>
      <c r="M628" s="33"/>
      <c r="N628" s="31"/>
      <c r="O628" s="103" t="s">
        <v>820</v>
      </c>
      <c r="P628" s="33"/>
    </row>
    <row r="629" spans="1:16" ht="22.5" customHeight="1">
      <c r="B629" s="43"/>
      <c r="C629" s="7"/>
      <c r="D629" s="7"/>
      <c r="E629" s="7"/>
      <c r="H629" s="38" t="s">
        <v>2</v>
      </c>
      <c r="I629" s="38" t="s">
        <v>3</v>
      </c>
      <c r="J629" s="38" t="s">
        <v>505</v>
      </c>
      <c r="K629" s="38" t="s">
        <v>2</v>
      </c>
      <c r="L629" s="38" t="s">
        <v>3</v>
      </c>
      <c r="M629" s="38" t="s">
        <v>505</v>
      </c>
      <c r="N629" s="38" t="s">
        <v>2</v>
      </c>
      <c r="O629" s="38" t="s">
        <v>3</v>
      </c>
      <c r="P629" s="38" t="s">
        <v>505</v>
      </c>
    </row>
    <row r="630" spans="1:16" ht="12" customHeight="1">
      <c r="B630" s="44"/>
      <c r="C630" s="45"/>
      <c r="D630" s="45"/>
      <c r="E630" s="45"/>
      <c r="F630" s="45"/>
      <c r="G630" s="45"/>
      <c r="H630" s="46"/>
      <c r="I630" s="2">
        <f>H636</f>
        <v>3514</v>
      </c>
      <c r="J630" s="2">
        <f>I630-H635</f>
        <v>2416</v>
      </c>
      <c r="K630" s="46"/>
      <c r="L630" s="2">
        <f>K636</f>
        <v>1870</v>
      </c>
      <c r="M630" s="2">
        <f>L630-K635</f>
        <v>1203</v>
      </c>
      <c r="N630" s="46"/>
      <c r="O630" s="2">
        <f>N636</f>
        <v>1643</v>
      </c>
      <c r="P630" s="2">
        <f>O630-N635</f>
        <v>1212</v>
      </c>
    </row>
    <row r="631" spans="1:16" ht="14.25" customHeight="1">
      <c r="B631" s="43" t="s">
        <v>822</v>
      </c>
      <c r="C631" s="7"/>
      <c r="D631" s="7"/>
      <c r="E631" s="7"/>
      <c r="H631" s="19">
        <v>1435</v>
      </c>
      <c r="I631" s="3">
        <f>H631/I630*100</f>
        <v>40.836653386454188</v>
      </c>
      <c r="J631" s="3">
        <f>H631/J630*100</f>
        <v>59.395695364238406</v>
      </c>
      <c r="K631" s="19">
        <v>723</v>
      </c>
      <c r="L631" s="3">
        <f>K631/L630*100</f>
        <v>38.663101604278076</v>
      </c>
      <c r="M631" s="3">
        <f>K631/M630*100</f>
        <v>60.099750623441395</v>
      </c>
      <c r="N631" s="19">
        <v>711</v>
      </c>
      <c r="O631" s="3">
        <f>N631/O630*100</f>
        <v>43.274497869750455</v>
      </c>
      <c r="P631" s="3">
        <f>N631/P630*100</f>
        <v>58.663366336633658</v>
      </c>
    </row>
    <row r="632" spans="1:16" ht="14.25" customHeight="1">
      <c r="B632" s="43" t="s">
        <v>633</v>
      </c>
      <c r="C632" s="7"/>
      <c r="D632" s="7"/>
      <c r="E632" s="7"/>
      <c r="H632" s="20">
        <v>234</v>
      </c>
      <c r="I632" s="4">
        <f>H632/I630*100</f>
        <v>6.6590779738190093</v>
      </c>
      <c r="J632" s="4">
        <f>H632/J630*100</f>
        <v>9.685430463576159</v>
      </c>
      <c r="K632" s="20">
        <v>91</v>
      </c>
      <c r="L632" s="4">
        <f>K632/L630*100</f>
        <v>4.8663101604278074</v>
      </c>
      <c r="M632" s="4">
        <f>K632/M630*100</f>
        <v>7.5644222776392347</v>
      </c>
      <c r="N632" s="20">
        <v>143</v>
      </c>
      <c r="O632" s="4">
        <f>N632/O630*100</f>
        <v>8.7035909920876442</v>
      </c>
      <c r="P632" s="4">
        <f>N632/P630*100</f>
        <v>11.798679867986799</v>
      </c>
    </row>
    <row r="633" spans="1:16" ht="14.25" customHeight="1">
      <c r="B633" s="43" t="s">
        <v>769</v>
      </c>
      <c r="C633" s="7"/>
      <c r="D633" s="7"/>
      <c r="E633" s="7"/>
      <c r="H633" s="20">
        <v>141</v>
      </c>
      <c r="I633" s="4">
        <f>H633/I630*100</f>
        <v>4.0125213431986344</v>
      </c>
      <c r="J633" s="4">
        <f>H633/J630*100</f>
        <v>5.8360927152317883</v>
      </c>
      <c r="K633" s="20">
        <v>52</v>
      </c>
      <c r="L633" s="4">
        <f>K633/L630*100</f>
        <v>2.7807486631016043</v>
      </c>
      <c r="M633" s="4">
        <f>K633/M630*100</f>
        <v>4.3225270157938489</v>
      </c>
      <c r="N633" s="20">
        <v>89</v>
      </c>
      <c r="O633" s="4">
        <f>N633/O630*100</f>
        <v>5.4169202678027997</v>
      </c>
      <c r="P633" s="4">
        <f>N633/P630*100</f>
        <v>7.3432343234323429</v>
      </c>
    </row>
    <row r="634" spans="1:16" ht="14.25" customHeight="1">
      <c r="B634" s="43" t="s">
        <v>821</v>
      </c>
      <c r="C634" s="7"/>
      <c r="D634" s="7"/>
      <c r="E634" s="7"/>
      <c r="H634" s="20">
        <v>606</v>
      </c>
      <c r="I634" s="4">
        <f>H634/I630*100</f>
        <v>17.245304496300513</v>
      </c>
      <c r="J634" s="4">
        <f>H634/J630*100</f>
        <v>25.08278145695364</v>
      </c>
      <c r="K634" s="20">
        <v>337</v>
      </c>
      <c r="L634" s="4">
        <f>K634/L630*100</f>
        <v>18.021390374331549</v>
      </c>
      <c r="M634" s="4">
        <f>K634/M630*100</f>
        <v>28.013300083125518</v>
      </c>
      <c r="N634" s="20">
        <v>269</v>
      </c>
      <c r="O634" s="4">
        <f>N634/O630*100</f>
        <v>16.372489348752282</v>
      </c>
      <c r="P634" s="4">
        <f>N634/P630*100</f>
        <v>22.194719471947195</v>
      </c>
    </row>
    <row r="635" spans="1:16" ht="14.25" customHeight="1">
      <c r="B635" s="44" t="s">
        <v>484</v>
      </c>
      <c r="C635" s="45"/>
      <c r="D635" s="45"/>
      <c r="E635" s="45"/>
      <c r="F635" s="45"/>
      <c r="G635" s="45"/>
      <c r="H635" s="21">
        <v>1098</v>
      </c>
      <c r="I635" s="5">
        <f>H635/I630*100</f>
        <v>31.246442800227658</v>
      </c>
      <c r="J635" s="47" t="s">
        <v>819</v>
      </c>
      <c r="K635" s="21">
        <v>667</v>
      </c>
      <c r="L635" s="5">
        <f>K635/L630*100</f>
        <v>35.668449197860966</v>
      </c>
      <c r="M635" s="47" t="s">
        <v>819</v>
      </c>
      <c r="N635" s="21">
        <v>431</v>
      </c>
      <c r="O635" s="5">
        <f>N635/O630*100</f>
        <v>26.232501521606817</v>
      </c>
      <c r="P635" s="47" t="s">
        <v>819</v>
      </c>
    </row>
    <row r="636" spans="1:16" ht="15" customHeight="1">
      <c r="B636" s="48" t="s">
        <v>1</v>
      </c>
      <c r="C636" s="32"/>
      <c r="D636" s="32"/>
      <c r="E636" s="32"/>
      <c r="F636" s="32"/>
      <c r="G636" s="32"/>
      <c r="H636" s="49">
        <f>SUM(H631:H635)</f>
        <v>3514</v>
      </c>
      <c r="I636" s="6">
        <f>IF(SUM(I631:I635)&gt;100,"－",SUM(I631:I635))</f>
        <v>100</v>
      </c>
      <c r="J636" s="6">
        <f>IF(SUM(J631:J635)&gt;100,"－",SUM(J631:J635))</f>
        <v>99.999999999999986</v>
      </c>
      <c r="K636" s="49">
        <f>SUM(K631:K635)</f>
        <v>1870</v>
      </c>
      <c r="L636" s="6">
        <f>IF(SUM(L631:L635)&gt;100,"－",SUM(L631:L635))</f>
        <v>100</v>
      </c>
      <c r="M636" s="6">
        <f>IF(SUM(M631:M635)&gt;100,"－",SUM(M631:M635))</f>
        <v>100</v>
      </c>
      <c r="N636" s="49">
        <f>SUM(N631:N635)</f>
        <v>1643</v>
      </c>
      <c r="O636" s="6">
        <f>IF(SUM(O631:O635)&gt;100,"－",SUM(O631:O635))</f>
        <v>100</v>
      </c>
      <c r="P636" s="6">
        <f>IF(SUM(P631:P635)&gt;100,"－",SUM(P631:P635))</f>
        <v>100</v>
      </c>
    </row>
    <row r="637" spans="1:16" ht="15" customHeight="1">
      <c r="B637" s="48" t="s">
        <v>635</v>
      </c>
      <c r="C637" s="32"/>
      <c r="D637" s="32"/>
      <c r="E637" s="32"/>
      <c r="F637" s="32"/>
      <c r="G637" s="32"/>
      <c r="H637" s="50">
        <v>31.066194824539032</v>
      </c>
      <c r="I637" s="35"/>
      <c r="J637" s="35"/>
      <c r="K637" s="50">
        <v>32.370258939593711</v>
      </c>
      <c r="L637" s="35"/>
      <c r="M637" s="35"/>
      <c r="N637" s="50">
        <v>29.797446527850713</v>
      </c>
      <c r="O637" s="35"/>
      <c r="P637" s="35"/>
    </row>
    <row r="638" spans="1:16" ht="15" customHeight="1">
      <c r="B638" s="48" t="s">
        <v>636</v>
      </c>
      <c r="C638" s="32"/>
      <c r="D638" s="32"/>
      <c r="E638" s="32"/>
      <c r="F638" s="32"/>
      <c r="G638" s="32"/>
      <c r="H638" s="50">
        <v>76.509609272259226</v>
      </c>
      <c r="I638" s="35"/>
      <c r="J638" s="35"/>
      <c r="K638" s="50">
        <v>81.127961467356741</v>
      </c>
      <c r="L638" s="35"/>
      <c r="M638" s="35"/>
      <c r="N638" s="50">
        <v>72.084840702105922</v>
      </c>
      <c r="O638" s="35"/>
      <c r="P638" s="35"/>
    </row>
    <row r="639" spans="1:16" ht="15" customHeight="1">
      <c r="B639" s="91"/>
      <c r="C639" s="56"/>
      <c r="D639" s="56"/>
      <c r="E639" s="56"/>
      <c r="F639" s="56"/>
      <c r="G639" s="56"/>
      <c r="H639" s="57"/>
      <c r="I639" s="8"/>
      <c r="J639" s="8"/>
      <c r="K639" s="57"/>
      <c r="L639" s="8"/>
      <c r="M639" s="8"/>
      <c r="N639" s="57"/>
      <c r="O639" s="8"/>
      <c r="P639" s="8"/>
    </row>
    <row r="640" spans="1:16" ht="15" customHeight="1">
      <c r="A640" s="1" t="s">
        <v>711</v>
      </c>
      <c r="B640" s="91"/>
      <c r="C640" s="56"/>
      <c r="D640" s="56"/>
      <c r="E640" s="56"/>
      <c r="F640" s="1"/>
      <c r="G640" s="56"/>
      <c r="H640" s="56"/>
      <c r="I640" s="56"/>
      <c r="J640" s="56"/>
      <c r="K640" s="56"/>
      <c r="L640" s="57"/>
      <c r="M640" s="8"/>
      <c r="N640" s="8"/>
      <c r="P640" s="55"/>
    </row>
    <row r="641" spans="1:16" ht="12" customHeight="1">
      <c r="B641" s="41"/>
      <c r="C641" s="42"/>
      <c r="D641" s="42"/>
      <c r="E641" s="42"/>
      <c r="F641" s="42"/>
      <c r="G641" s="42"/>
      <c r="H641" s="31"/>
      <c r="I641" s="103" t="s">
        <v>5</v>
      </c>
      <c r="J641" s="33"/>
      <c r="K641" s="31"/>
      <c r="L641" s="103" t="s">
        <v>62</v>
      </c>
      <c r="M641" s="33"/>
      <c r="N641" s="31"/>
      <c r="O641" s="103" t="s">
        <v>820</v>
      </c>
      <c r="P641" s="33"/>
    </row>
    <row r="642" spans="1:16" ht="22.5" customHeight="1">
      <c r="B642" s="43"/>
      <c r="C642" s="7"/>
      <c r="D642" s="7"/>
      <c r="E642" s="7"/>
      <c r="H642" s="38" t="s">
        <v>2</v>
      </c>
      <c r="I642" s="38" t="s">
        <v>3</v>
      </c>
      <c r="J642" s="38" t="s">
        <v>505</v>
      </c>
      <c r="K642" s="38" t="s">
        <v>2</v>
      </c>
      <c r="L642" s="38" t="s">
        <v>3</v>
      </c>
      <c r="M642" s="38" t="s">
        <v>505</v>
      </c>
      <c r="N642" s="38" t="s">
        <v>2</v>
      </c>
      <c r="O642" s="38" t="s">
        <v>3</v>
      </c>
      <c r="P642" s="38" t="s">
        <v>505</v>
      </c>
    </row>
    <row r="643" spans="1:16" ht="12" customHeight="1">
      <c r="B643" s="44"/>
      <c r="C643" s="45"/>
      <c r="D643" s="45"/>
      <c r="E643" s="45"/>
      <c r="F643" s="45"/>
      <c r="G643" s="45"/>
      <c r="H643" s="46"/>
      <c r="I643" s="2">
        <f>H649</f>
        <v>2536</v>
      </c>
      <c r="J643" s="2">
        <f>I643-H648</f>
        <v>1406</v>
      </c>
      <c r="K643" s="46"/>
      <c r="L643" s="2">
        <f>K649</f>
        <v>1361</v>
      </c>
      <c r="M643" s="2">
        <f>L643-K648</f>
        <v>668</v>
      </c>
      <c r="N643" s="46"/>
      <c r="O643" s="2">
        <f>N649</f>
        <v>1174</v>
      </c>
      <c r="P643" s="2">
        <f>O643-N648</f>
        <v>737</v>
      </c>
    </row>
    <row r="644" spans="1:16" ht="14.25" customHeight="1">
      <c r="B644" s="43" t="s">
        <v>822</v>
      </c>
      <c r="C644" s="7"/>
      <c r="D644" s="7"/>
      <c r="E644" s="7"/>
      <c r="H644" s="19">
        <v>763</v>
      </c>
      <c r="I644" s="3">
        <f>H644/I643*100</f>
        <v>30.086750788643535</v>
      </c>
      <c r="J644" s="3">
        <f>H644/J643*100</f>
        <v>54.267425320056894</v>
      </c>
      <c r="K644" s="19">
        <v>335</v>
      </c>
      <c r="L644" s="3">
        <f>K644/L643*100</f>
        <v>24.614254224834681</v>
      </c>
      <c r="M644" s="3">
        <f>K644/M643*100</f>
        <v>50.149700598802397</v>
      </c>
      <c r="N644" s="19">
        <v>427</v>
      </c>
      <c r="O644" s="3">
        <f>N644/O643*100</f>
        <v>36.371379897785353</v>
      </c>
      <c r="P644" s="3">
        <f>N644/P643*100</f>
        <v>57.937584803256449</v>
      </c>
    </row>
    <row r="645" spans="1:16" ht="14.25" customHeight="1">
      <c r="B645" s="43" t="s">
        <v>633</v>
      </c>
      <c r="C645" s="7"/>
      <c r="D645" s="7"/>
      <c r="E645" s="7"/>
      <c r="H645" s="20">
        <v>30</v>
      </c>
      <c r="I645" s="4">
        <f>H645/I643*100</f>
        <v>1.1829652996845426</v>
      </c>
      <c r="J645" s="4">
        <f>H645/J643*100</f>
        <v>2.1337126600284493</v>
      </c>
      <c r="K645" s="20">
        <v>9</v>
      </c>
      <c r="L645" s="4">
        <f>K645/L643*100</f>
        <v>0.66127847171197651</v>
      </c>
      <c r="M645" s="4">
        <f>K645/M643*100</f>
        <v>1.347305389221557</v>
      </c>
      <c r="N645" s="20">
        <v>21</v>
      </c>
      <c r="O645" s="4">
        <f>N645/O643*100</f>
        <v>1.788756388415673</v>
      </c>
      <c r="P645" s="4">
        <f>N645/P643*100</f>
        <v>2.8493894165535956</v>
      </c>
    </row>
    <row r="646" spans="1:16" ht="14.25" customHeight="1">
      <c r="B646" s="43" t="s">
        <v>769</v>
      </c>
      <c r="C646" s="7"/>
      <c r="D646" s="7"/>
      <c r="E646" s="7"/>
      <c r="H646" s="20">
        <v>34</v>
      </c>
      <c r="I646" s="4">
        <f>H646/I643*100</f>
        <v>1.3406940063091484</v>
      </c>
      <c r="J646" s="4">
        <f>H646/J643*100</f>
        <v>2.4182076813655762</v>
      </c>
      <c r="K646" s="20">
        <v>18</v>
      </c>
      <c r="L646" s="4">
        <f>K646/L643*100</f>
        <v>1.322556943423953</v>
      </c>
      <c r="M646" s="4">
        <f>K646/M643*100</f>
        <v>2.6946107784431139</v>
      </c>
      <c r="N646" s="20">
        <v>16</v>
      </c>
      <c r="O646" s="4">
        <f>N646/O643*100</f>
        <v>1.362862010221465</v>
      </c>
      <c r="P646" s="4">
        <f>N646/P643*100</f>
        <v>2.1709633649932156</v>
      </c>
    </row>
    <row r="647" spans="1:16" ht="14.25" customHeight="1">
      <c r="B647" s="43" t="s">
        <v>821</v>
      </c>
      <c r="C647" s="7"/>
      <c r="D647" s="7"/>
      <c r="E647" s="7"/>
      <c r="H647" s="20">
        <v>579</v>
      </c>
      <c r="I647" s="4">
        <f>H647/I643*100</f>
        <v>22.831230283911673</v>
      </c>
      <c r="J647" s="4">
        <f>H647/J643*100</f>
        <v>41.180654338549076</v>
      </c>
      <c r="K647" s="20">
        <v>306</v>
      </c>
      <c r="L647" s="4">
        <f>K647/L643*100</f>
        <v>22.483468038207199</v>
      </c>
      <c r="M647" s="4">
        <f>K647/M643*100</f>
        <v>45.808383233532936</v>
      </c>
      <c r="N647" s="20">
        <v>273</v>
      </c>
      <c r="O647" s="4">
        <f>N647/O643*100</f>
        <v>23.253833049403745</v>
      </c>
      <c r="P647" s="4">
        <f>N647/P643*100</f>
        <v>37.042062415196739</v>
      </c>
    </row>
    <row r="648" spans="1:16" ht="14.25" customHeight="1">
      <c r="B648" s="44" t="s">
        <v>484</v>
      </c>
      <c r="C648" s="45"/>
      <c r="D648" s="45"/>
      <c r="E648" s="45"/>
      <c r="F648" s="45"/>
      <c r="G648" s="45"/>
      <c r="H648" s="21">
        <v>1130</v>
      </c>
      <c r="I648" s="5">
        <f>H648/I643*100</f>
        <v>44.558359621451103</v>
      </c>
      <c r="J648" s="47" t="s">
        <v>819</v>
      </c>
      <c r="K648" s="21">
        <v>693</v>
      </c>
      <c r="L648" s="5">
        <f>K648/L643*100</f>
        <v>50.918442321822191</v>
      </c>
      <c r="M648" s="47" t="s">
        <v>819</v>
      </c>
      <c r="N648" s="21">
        <v>437</v>
      </c>
      <c r="O648" s="5">
        <f>N648/O643*100</f>
        <v>37.223168654173769</v>
      </c>
      <c r="P648" s="47" t="s">
        <v>819</v>
      </c>
    </row>
    <row r="649" spans="1:16" ht="15" customHeight="1">
      <c r="B649" s="48" t="s">
        <v>1</v>
      </c>
      <c r="C649" s="32"/>
      <c r="D649" s="32"/>
      <c r="E649" s="32"/>
      <c r="F649" s="32"/>
      <c r="G649" s="32"/>
      <c r="H649" s="49">
        <f>SUM(H644:H648)</f>
        <v>2536</v>
      </c>
      <c r="I649" s="6">
        <f>IF(SUM(I644:I648)&gt;100,"－",SUM(I644:I648))</f>
        <v>100</v>
      </c>
      <c r="J649" s="6">
        <f>IF(SUM(J644:J648)&gt;100,"－",SUM(J644:J648))</f>
        <v>100</v>
      </c>
      <c r="K649" s="49">
        <f>SUM(K644:K648)</f>
        <v>1361</v>
      </c>
      <c r="L649" s="6">
        <f>IF(SUM(L644:L648)&gt;100,"－",SUM(L644:L648))</f>
        <v>100</v>
      </c>
      <c r="M649" s="6">
        <f>IF(SUM(M644:M648)&gt;100,"－",SUM(M644:M648))</f>
        <v>100</v>
      </c>
      <c r="N649" s="49">
        <f>SUM(N644:N648)</f>
        <v>1174</v>
      </c>
      <c r="O649" s="6">
        <f>IF(SUM(O644:O648)&gt;100,"－",SUM(O644:O648))</f>
        <v>100</v>
      </c>
      <c r="P649" s="6">
        <f>IF(SUM(P644:P648)&gt;100,"－",SUM(P644:P648))</f>
        <v>100</v>
      </c>
    </row>
    <row r="650" spans="1:16" ht="15" customHeight="1">
      <c r="B650" s="48" t="s">
        <v>635</v>
      </c>
      <c r="C650" s="32"/>
      <c r="D650" s="32"/>
      <c r="E650" s="32"/>
      <c r="F650" s="32"/>
      <c r="G650" s="32"/>
      <c r="H650" s="50">
        <v>43.288951931646359</v>
      </c>
      <c r="I650" s="35"/>
      <c r="J650" s="35"/>
      <c r="K650" s="50">
        <v>47.959300634185162</v>
      </c>
      <c r="L650" s="35"/>
      <c r="M650" s="35"/>
      <c r="N650" s="50">
        <v>39.114591034272841</v>
      </c>
      <c r="O650" s="35"/>
      <c r="P650" s="35"/>
    </row>
    <row r="651" spans="1:16" ht="15" customHeight="1">
      <c r="B651" s="48" t="s">
        <v>636</v>
      </c>
      <c r="C651" s="32"/>
      <c r="D651" s="32"/>
      <c r="E651" s="32"/>
      <c r="F651" s="32"/>
      <c r="G651" s="32"/>
      <c r="H651" s="50">
        <v>94.656712932962336</v>
      </c>
      <c r="I651" s="35"/>
      <c r="J651" s="35"/>
      <c r="K651" s="50">
        <v>96.206645116023083</v>
      </c>
      <c r="L651" s="35"/>
      <c r="M651" s="35"/>
      <c r="N651" s="50">
        <v>92.991785781480914</v>
      </c>
      <c r="O651" s="35"/>
      <c r="P651" s="35"/>
    </row>
    <row r="652" spans="1:16" ht="15" customHeight="1">
      <c r="B652" s="91"/>
      <c r="C652" s="56"/>
      <c r="D652" s="56"/>
      <c r="E652" s="56"/>
      <c r="F652" s="56"/>
      <c r="G652" s="56"/>
      <c r="H652" s="57"/>
      <c r="I652" s="8"/>
      <c r="J652" s="8"/>
      <c r="K652" s="57"/>
      <c r="L652" s="8"/>
      <c r="M652" s="8"/>
      <c r="N652" s="57"/>
      <c r="O652" s="8"/>
      <c r="P652" s="8"/>
    </row>
    <row r="653" spans="1:16" ht="15" customHeight="1">
      <c r="A653" s="1" t="s">
        <v>712</v>
      </c>
      <c r="B653" s="91"/>
      <c r="C653" s="56"/>
      <c r="D653" s="56"/>
      <c r="E653" s="56"/>
      <c r="F653" s="1"/>
      <c r="G653" s="56"/>
      <c r="H653" s="56"/>
      <c r="I653" s="56"/>
      <c r="J653" s="56"/>
      <c r="K653" s="56"/>
      <c r="L653" s="57"/>
      <c r="M653" s="8"/>
      <c r="N653" s="8"/>
      <c r="P653" s="55"/>
    </row>
    <row r="654" spans="1:16" ht="12" customHeight="1">
      <c r="B654" s="41"/>
      <c r="C654" s="42"/>
      <c r="D654" s="42"/>
      <c r="E654" s="42"/>
      <c r="F654" s="42"/>
      <c r="G654" s="42"/>
      <c r="H654" s="31"/>
      <c r="I654" s="103" t="s">
        <v>5</v>
      </c>
      <c r="J654" s="33"/>
      <c r="K654" s="31"/>
      <c r="L654" s="103" t="s">
        <v>62</v>
      </c>
      <c r="M654" s="33"/>
      <c r="N654" s="31"/>
      <c r="O654" s="103" t="s">
        <v>820</v>
      </c>
      <c r="P654" s="33"/>
    </row>
    <row r="655" spans="1:16" ht="22.5" customHeight="1">
      <c r="B655" s="43"/>
      <c r="C655" s="7"/>
      <c r="D655" s="7"/>
      <c r="E655" s="7"/>
      <c r="H655" s="38" t="s">
        <v>2</v>
      </c>
      <c r="I655" s="38" t="s">
        <v>3</v>
      </c>
      <c r="J655" s="38" t="s">
        <v>505</v>
      </c>
      <c r="K655" s="38" t="s">
        <v>2</v>
      </c>
      <c r="L655" s="38" t="s">
        <v>3</v>
      </c>
      <c r="M655" s="38" t="s">
        <v>505</v>
      </c>
      <c r="N655" s="38" t="s">
        <v>2</v>
      </c>
      <c r="O655" s="38" t="s">
        <v>3</v>
      </c>
      <c r="P655" s="38" t="s">
        <v>505</v>
      </c>
    </row>
    <row r="656" spans="1:16" ht="12" customHeight="1">
      <c r="B656" s="44"/>
      <c r="C656" s="45"/>
      <c r="D656" s="45"/>
      <c r="E656" s="45"/>
      <c r="F656" s="45"/>
      <c r="G656" s="45"/>
      <c r="H656" s="46"/>
      <c r="I656" s="2">
        <f>H662</f>
        <v>3669</v>
      </c>
      <c r="J656" s="2">
        <f>I656-H661</f>
        <v>2661</v>
      </c>
      <c r="K656" s="46"/>
      <c r="L656" s="2">
        <f>K662</f>
        <v>1962</v>
      </c>
      <c r="M656" s="2">
        <f>L656-K661</f>
        <v>1380</v>
      </c>
      <c r="N656" s="46"/>
      <c r="O656" s="2">
        <f>N662</f>
        <v>1706</v>
      </c>
      <c r="P656" s="2">
        <f>O656-N661</f>
        <v>1280</v>
      </c>
    </row>
    <row r="657" spans="1:16" ht="15" customHeight="1">
      <c r="B657" s="43" t="s">
        <v>822</v>
      </c>
      <c r="C657" s="7"/>
      <c r="D657" s="7"/>
      <c r="E657" s="7"/>
      <c r="H657" s="19">
        <v>1335</v>
      </c>
      <c r="I657" s="3">
        <f>H657/I656*100</f>
        <v>36.385936222403927</v>
      </c>
      <c r="J657" s="3">
        <f>H657/J656*100</f>
        <v>50.169109357384443</v>
      </c>
      <c r="K657" s="19">
        <v>704</v>
      </c>
      <c r="L657" s="3">
        <f>K657/L656*100</f>
        <v>35.881753312945975</v>
      </c>
      <c r="M657" s="3">
        <f>K657/M656*100</f>
        <v>51.014492753623188</v>
      </c>
      <c r="N657" s="19">
        <v>631</v>
      </c>
      <c r="O657" s="3">
        <f>N657/O656*100</f>
        <v>36.987104337631891</v>
      </c>
      <c r="P657" s="3">
        <f>N657/P656*100</f>
        <v>49.296875</v>
      </c>
    </row>
    <row r="658" spans="1:16" ht="15" customHeight="1">
      <c r="B658" s="43" t="s">
        <v>633</v>
      </c>
      <c r="C658" s="7"/>
      <c r="D658" s="7"/>
      <c r="E658" s="7"/>
      <c r="H658" s="20">
        <v>586</v>
      </c>
      <c r="I658" s="4">
        <f>H658/I656*100</f>
        <v>15.971654401744345</v>
      </c>
      <c r="J658" s="4">
        <f>H658/J656*100</f>
        <v>22.021796317173994</v>
      </c>
      <c r="K658" s="20">
        <v>268</v>
      </c>
      <c r="L658" s="4">
        <f>K658/L656*100</f>
        <v>13.65953109072375</v>
      </c>
      <c r="M658" s="4">
        <f>K658/M656*100</f>
        <v>19.420289855072465</v>
      </c>
      <c r="N658" s="20">
        <v>317</v>
      </c>
      <c r="O658" s="4">
        <f>N658/O656*100</f>
        <v>18.581477139507623</v>
      </c>
      <c r="P658" s="4">
        <f>N658/P656*100</f>
        <v>24.765625</v>
      </c>
    </row>
    <row r="659" spans="1:16" ht="15" customHeight="1">
      <c r="B659" s="43" t="s">
        <v>769</v>
      </c>
      <c r="C659" s="7"/>
      <c r="D659" s="7"/>
      <c r="E659" s="7"/>
      <c r="H659" s="20">
        <v>214</v>
      </c>
      <c r="I659" s="4">
        <f>H659/I656*100</f>
        <v>5.8326519487598798</v>
      </c>
      <c r="J659" s="4">
        <f>H659/J656*100</f>
        <v>8.0420894400601277</v>
      </c>
      <c r="K659" s="20">
        <v>117</v>
      </c>
      <c r="L659" s="4">
        <f>K659/L656*100</f>
        <v>5.9633027522935782</v>
      </c>
      <c r="M659" s="4">
        <f>K659/M656*100</f>
        <v>8.4782608695652169</v>
      </c>
      <c r="N659" s="20">
        <v>97</v>
      </c>
      <c r="O659" s="4">
        <f>N659/O656*100</f>
        <v>5.6858147713950764</v>
      </c>
      <c r="P659" s="4">
        <f>N659/P656*100</f>
        <v>7.5781249999999991</v>
      </c>
    </row>
    <row r="660" spans="1:16" ht="15" customHeight="1">
      <c r="B660" s="43" t="s">
        <v>821</v>
      </c>
      <c r="C660" s="7"/>
      <c r="D660" s="7"/>
      <c r="E660" s="7"/>
      <c r="H660" s="20">
        <v>526</v>
      </c>
      <c r="I660" s="4">
        <f>H660/I656*100</f>
        <v>14.336331425456528</v>
      </c>
      <c r="J660" s="4">
        <f>H660/J656*100</f>
        <v>19.767004885381436</v>
      </c>
      <c r="K660" s="20">
        <v>291</v>
      </c>
      <c r="L660" s="4">
        <f>K660/L656*100</f>
        <v>14.831804281345565</v>
      </c>
      <c r="M660" s="4">
        <f>K660/M656*100</f>
        <v>21.086956521739133</v>
      </c>
      <c r="N660" s="20">
        <v>235</v>
      </c>
      <c r="O660" s="4">
        <f>N660/O656*100</f>
        <v>13.774912075029308</v>
      </c>
      <c r="P660" s="4">
        <f>N660/P656*100</f>
        <v>18.359375</v>
      </c>
    </row>
    <row r="661" spans="1:16" ht="15" customHeight="1">
      <c r="B661" s="44" t="s">
        <v>484</v>
      </c>
      <c r="C661" s="45"/>
      <c r="D661" s="45"/>
      <c r="E661" s="45"/>
      <c r="F661" s="45"/>
      <c r="G661" s="45"/>
      <c r="H661" s="21">
        <v>1008</v>
      </c>
      <c r="I661" s="5">
        <f>H661/I656*100</f>
        <v>27.473426001635321</v>
      </c>
      <c r="J661" s="47" t="s">
        <v>819</v>
      </c>
      <c r="K661" s="21">
        <v>582</v>
      </c>
      <c r="L661" s="5">
        <f>K661/L656*100</f>
        <v>29.663608562691131</v>
      </c>
      <c r="M661" s="47" t="s">
        <v>819</v>
      </c>
      <c r="N661" s="21">
        <v>426</v>
      </c>
      <c r="O661" s="5">
        <f>N661/O656*100</f>
        <v>24.970691676436108</v>
      </c>
      <c r="P661" s="47" t="s">
        <v>819</v>
      </c>
    </row>
    <row r="662" spans="1:16" ht="15" customHeight="1">
      <c r="B662" s="48" t="s">
        <v>1</v>
      </c>
      <c r="C662" s="32"/>
      <c r="D662" s="32"/>
      <c r="E662" s="32"/>
      <c r="F662" s="32"/>
      <c r="G662" s="32"/>
      <c r="H662" s="49">
        <f>SUM(H657:H661)</f>
        <v>3669</v>
      </c>
      <c r="I662" s="6">
        <f>IF(SUM(I657:I661)&gt;100,"－",SUM(I657:I661))</f>
        <v>100</v>
      </c>
      <c r="J662" s="6">
        <f>IF(SUM(J657:J661)&gt;100,"－",SUM(J657:J661))</f>
        <v>100</v>
      </c>
      <c r="K662" s="49">
        <f>SUM(K657:K661)</f>
        <v>1962</v>
      </c>
      <c r="L662" s="6">
        <f>IF(SUM(L657:L661)&gt;100,"－",SUM(L657:L661))</f>
        <v>100</v>
      </c>
      <c r="M662" s="6">
        <f>IF(SUM(M657:M661)&gt;100,"－",SUM(M657:M661))</f>
        <v>100</v>
      </c>
      <c r="N662" s="49">
        <f>SUM(N657:N661)</f>
        <v>1706</v>
      </c>
      <c r="O662" s="6">
        <f>IF(SUM(O657:O661)&gt;100,"－",SUM(O657:O661))</f>
        <v>100</v>
      </c>
      <c r="P662" s="6">
        <f>IF(SUM(P657:P661)&gt;100,"－",SUM(P657:P661))</f>
        <v>100</v>
      </c>
    </row>
    <row r="663" spans="1:16" ht="15" customHeight="1">
      <c r="B663" s="48" t="s">
        <v>635</v>
      </c>
      <c r="C663" s="32"/>
      <c r="D663" s="32"/>
      <c r="E663" s="32"/>
      <c r="F663" s="32"/>
      <c r="G663" s="32"/>
      <c r="H663" s="50">
        <v>29.472022807235035</v>
      </c>
      <c r="I663" s="35"/>
      <c r="J663" s="35"/>
      <c r="K663" s="50">
        <v>30.488369871889596</v>
      </c>
      <c r="L663" s="35"/>
      <c r="M663" s="35"/>
      <c r="N663" s="50">
        <v>28.362840312639019</v>
      </c>
      <c r="O663" s="35"/>
      <c r="P663" s="35"/>
    </row>
    <row r="664" spans="1:16" ht="15" customHeight="1">
      <c r="B664" s="48" t="s">
        <v>636</v>
      </c>
      <c r="C664" s="32"/>
      <c r="D664" s="32"/>
      <c r="E664" s="32"/>
      <c r="F664" s="32"/>
      <c r="G664" s="32"/>
      <c r="H664" s="50">
        <v>59.144081968365327</v>
      </c>
      <c r="I664" s="35"/>
      <c r="J664" s="35"/>
      <c r="K664" s="50">
        <v>62.239571631963969</v>
      </c>
      <c r="L664" s="35"/>
      <c r="M664" s="35"/>
      <c r="N664" s="50">
        <v>55.939037904742598</v>
      </c>
      <c r="O664" s="35"/>
      <c r="P664" s="35"/>
    </row>
    <row r="665" spans="1:16" ht="15" customHeight="1">
      <c r="B665" s="91"/>
      <c r="C665" s="56"/>
      <c r="D665" s="56"/>
      <c r="E665" s="56"/>
      <c r="F665" s="56"/>
      <c r="G665" s="56"/>
      <c r="H665" s="57"/>
      <c r="I665" s="8"/>
      <c r="J665" s="8"/>
      <c r="K665" s="57"/>
      <c r="L665" s="8"/>
      <c r="M665" s="8"/>
      <c r="N665" s="57"/>
      <c r="O665" s="8"/>
      <c r="P665" s="8"/>
    </row>
    <row r="666" spans="1:16" ht="15" customHeight="1">
      <c r="A666" s="1" t="s">
        <v>713</v>
      </c>
      <c r="B666" s="91"/>
      <c r="C666" s="56"/>
      <c r="D666" s="56"/>
      <c r="E666" s="56"/>
      <c r="F666" s="1"/>
      <c r="G666" s="56"/>
      <c r="H666" s="56"/>
      <c r="I666" s="56"/>
      <c r="J666" s="56"/>
      <c r="K666" s="56"/>
      <c r="L666" s="57"/>
      <c r="M666" s="8"/>
      <c r="N666" s="8"/>
      <c r="P666" s="55"/>
    </row>
    <row r="667" spans="1:16" ht="12" customHeight="1">
      <c r="B667" s="41"/>
      <c r="C667" s="42"/>
      <c r="D667" s="42"/>
      <c r="E667" s="42"/>
      <c r="F667" s="42"/>
      <c r="G667" s="42"/>
      <c r="H667" s="31"/>
      <c r="I667" s="103" t="s">
        <v>5</v>
      </c>
      <c r="J667" s="33"/>
      <c r="K667" s="31"/>
      <c r="L667" s="103" t="s">
        <v>62</v>
      </c>
      <c r="M667" s="33"/>
      <c r="N667" s="31"/>
      <c r="O667" s="103" t="s">
        <v>820</v>
      </c>
      <c r="P667" s="33"/>
    </row>
    <row r="668" spans="1:16" ht="22.5" customHeight="1">
      <c r="B668" s="43"/>
      <c r="C668" s="7"/>
      <c r="D668" s="7"/>
      <c r="E668" s="7"/>
      <c r="H668" s="38" t="s">
        <v>2</v>
      </c>
      <c r="I668" s="38" t="s">
        <v>3</v>
      </c>
      <c r="J668" s="38" t="s">
        <v>505</v>
      </c>
      <c r="K668" s="38" t="s">
        <v>2</v>
      </c>
      <c r="L668" s="38" t="s">
        <v>3</v>
      </c>
      <c r="M668" s="38" t="s">
        <v>505</v>
      </c>
      <c r="N668" s="38" t="s">
        <v>2</v>
      </c>
      <c r="O668" s="38" t="s">
        <v>3</v>
      </c>
      <c r="P668" s="38" t="s">
        <v>505</v>
      </c>
    </row>
    <row r="669" spans="1:16" ht="12" customHeight="1">
      <c r="B669" s="44"/>
      <c r="C669" s="45"/>
      <c r="D669" s="45"/>
      <c r="E669" s="45"/>
      <c r="F669" s="45"/>
      <c r="G669" s="45"/>
      <c r="H669" s="46"/>
      <c r="I669" s="2">
        <f>H675</f>
        <v>1252</v>
      </c>
      <c r="J669" s="2">
        <f>I669-H674</f>
        <v>75</v>
      </c>
      <c r="K669" s="46"/>
      <c r="L669" s="2">
        <f>K675</f>
        <v>746</v>
      </c>
      <c r="M669" s="2">
        <f>L669-K674</f>
        <v>27</v>
      </c>
      <c r="N669" s="46"/>
      <c r="O669" s="2">
        <f>N675</f>
        <v>506</v>
      </c>
      <c r="P669" s="2">
        <f>O669-N674</f>
        <v>48</v>
      </c>
    </row>
    <row r="670" spans="1:16" ht="15" customHeight="1">
      <c r="B670" s="43" t="s">
        <v>822</v>
      </c>
      <c r="C670" s="7"/>
      <c r="D670" s="7"/>
      <c r="E670" s="7"/>
      <c r="H670" s="19">
        <v>46</v>
      </c>
      <c r="I670" s="3">
        <f>H670/I669*100</f>
        <v>3.6741214057507987</v>
      </c>
      <c r="J670" s="3">
        <f>H670/J669*100</f>
        <v>61.333333333333329</v>
      </c>
      <c r="K670" s="19">
        <v>18</v>
      </c>
      <c r="L670" s="3">
        <f>K670/L669*100</f>
        <v>2.4128686327077746</v>
      </c>
      <c r="M670" s="3">
        <f>K670/M669*100</f>
        <v>66.666666666666657</v>
      </c>
      <c r="N670" s="19">
        <v>28</v>
      </c>
      <c r="O670" s="3">
        <f>N670/O669*100</f>
        <v>5.5335968379446641</v>
      </c>
      <c r="P670" s="3">
        <f>N670/P669*100</f>
        <v>58.333333333333336</v>
      </c>
    </row>
    <row r="671" spans="1:16" ht="15" customHeight="1">
      <c r="B671" s="43" t="s">
        <v>633</v>
      </c>
      <c r="C671" s="7"/>
      <c r="D671" s="7"/>
      <c r="E671" s="7"/>
      <c r="H671" s="20">
        <v>0</v>
      </c>
      <c r="I671" s="4">
        <f>H671/I669*100</f>
        <v>0</v>
      </c>
      <c r="J671" s="4">
        <f>H671/J669*100</f>
        <v>0</v>
      </c>
      <c r="K671" s="20">
        <v>0</v>
      </c>
      <c r="L671" s="4">
        <f>K671/L669*100</f>
        <v>0</v>
      </c>
      <c r="M671" s="4">
        <f>K671/M669*100</f>
        <v>0</v>
      </c>
      <c r="N671" s="20">
        <v>0</v>
      </c>
      <c r="O671" s="4">
        <f>N671/O669*100</f>
        <v>0</v>
      </c>
      <c r="P671" s="4">
        <f>N671/P669*100</f>
        <v>0</v>
      </c>
    </row>
    <row r="672" spans="1:16" ht="15" customHeight="1">
      <c r="B672" s="43" t="s">
        <v>769</v>
      </c>
      <c r="C672" s="7"/>
      <c r="D672" s="7"/>
      <c r="E672" s="7"/>
      <c r="H672" s="20">
        <v>2</v>
      </c>
      <c r="I672" s="4">
        <f>H672/I669*100</f>
        <v>0.15974440894568689</v>
      </c>
      <c r="J672" s="4">
        <f>H672/J669*100</f>
        <v>2.666666666666667</v>
      </c>
      <c r="K672" s="20">
        <v>1</v>
      </c>
      <c r="L672" s="4">
        <f>K672/L669*100</f>
        <v>0.13404825737265416</v>
      </c>
      <c r="M672" s="4">
        <f>K672/M669*100</f>
        <v>3.7037037037037033</v>
      </c>
      <c r="N672" s="20">
        <v>1</v>
      </c>
      <c r="O672" s="4">
        <f>N672/O669*100</f>
        <v>0.19762845849802371</v>
      </c>
      <c r="P672" s="4">
        <f>N672/P669*100</f>
        <v>2.083333333333333</v>
      </c>
    </row>
    <row r="673" spans="1:16" ht="15" customHeight="1">
      <c r="B673" s="43" t="s">
        <v>821</v>
      </c>
      <c r="C673" s="7"/>
      <c r="D673" s="7"/>
      <c r="E673" s="7"/>
      <c r="H673" s="20">
        <v>27</v>
      </c>
      <c r="I673" s="4">
        <f>H673/I669*100</f>
        <v>2.1565495207667729</v>
      </c>
      <c r="J673" s="4">
        <f>H673/J669*100</f>
        <v>36</v>
      </c>
      <c r="K673" s="20">
        <v>8</v>
      </c>
      <c r="L673" s="4">
        <f>K673/L669*100</f>
        <v>1.0723860589812333</v>
      </c>
      <c r="M673" s="4">
        <f>K673/M669*100</f>
        <v>29.629629629629626</v>
      </c>
      <c r="N673" s="20">
        <v>19</v>
      </c>
      <c r="O673" s="4">
        <f>N673/O669*100</f>
        <v>3.7549407114624502</v>
      </c>
      <c r="P673" s="4">
        <f>N673/P669*100</f>
        <v>39.583333333333329</v>
      </c>
    </row>
    <row r="674" spans="1:16" ht="15" customHeight="1">
      <c r="B674" s="44" t="s">
        <v>484</v>
      </c>
      <c r="C674" s="45"/>
      <c r="D674" s="45"/>
      <c r="E674" s="45"/>
      <c r="F674" s="45"/>
      <c r="G674" s="45"/>
      <c r="H674" s="21">
        <v>1177</v>
      </c>
      <c r="I674" s="5">
        <f>H674/I669*100</f>
        <v>94.009584664536732</v>
      </c>
      <c r="J674" s="47" t="s">
        <v>819</v>
      </c>
      <c r="K674" s="21">
        <v>719</v>
      </c>
      <c r="L674" s="5">
        <f>K674/L669*100</f>
        <v>96.380697050938338</v>
      </c>
      <c r="M674" s="47" t="s">
        <v>819</v>
      </c>
      <c r="N674" s="21">
        <v>458</v>
      </c>
      <c r="O674" s="5">
        <f>N674/O669*100</f>
        <v>90.51383399209486</v>
      </c>
      <c r="P674" s="47" t="s">
        <v>819</v>
      </c>
    </row>
    <row r="675" spans="1:16" ht="15" customHeight="1">
      <c r="B675" s="48" t="s">
        <v>1</v>
      </c>
      <c r="C675" s="32"/>
      <c r="D675" s="32"/>
      <c r="E675" s="32"/>
      <c r="F675" s="32"/>
      <c r="G675" s="32"/>
      <c r="H675" s="49">
        <f>SUM(H670:H674)</f>
        <v>1252</v>
      </c>
      <c r="I675" s="6">
        <f>IF(SUM(I670:I674)&gt;100,"－",SUM(I670:I674))</f>
        <v>99.999999999999986</v>
      </c>
      <c r="J675" s="6">
        <f>IF(SUM(J670:J674)&gt;100,"－",SUM(J670:J674))</f>
        <v>100</v>
      </c>
      <c r="K675" s="49">
        <f>SUM(K670:K674)</f>
        <v>746</v>
      </c>
      <c r="L675" s="6">
        <f>IF(SUM(L670:L674)&gt;100,"－",SUM(L670:L674))</f>
        <v>100</v>
      </c>
      <c r="M675" s="6">
        <f>IF(SUM(M670:M674)&gt;100,"－",SUM(M670:M674))</f>
        <v>100</v>
      </c>
      <c r="N675" s="49">
        <f>SUM(N670:N674)</f>
        <v>506</v>
      </c>
      <c r="O675" s="6">
        <f>IF(SUM(O670:O674)&gt;100,"－",SUM(O670:O674))</f>
        <v>100</v>
      </c>
      <c r="P675" s="6">
        <f>IF(SUM(P670:P674)&gt;100,"－",SUM(P670:P674))</f>
        <v>100</v>
      </c>
    </row>
    <row r="676" spans="1:16" ht="15" customHeight="1">
      <c r="B676" s="48" t="s">
        <v>635</v>
      </c>
      <c r="C676" s="32"/>
      <c r="D676" s="32"/>
      <c r="E676" s="32"/>
      <c r="F676" s="32"/>
      <c r="G676" s="32"/>
      <c r="H676" s="50">
        <v>37.666666666666664</v>
      </c>
      <c r="I676" s="35"/>
      <c r="J676" s="35"/>
      <c r="K676" s="50">
        <v>31.481481481481481</v>
      </c>
      <c r="L676" s="35"/>
      <c r="M676" s="35"/>
      <c r="N676" s="50">
        <v>41.145833333333336</v>
      </c>
      <c r="O676" s="35"/>
      <c r="P676" s="35"/>
    </row>
    <row r="677" spans="1:16" ht="15" customHeight="1">
      <c r="B677" s="48" t="s">
        <v>636</v>
      </c>
      <c r="C677" s="32"/>
      <c r="D677" s="32"/>
      <c r="E677" s="32"/>
      <c r="F677" s="32"/>
      <c r="G677" s="32"/>
      <c r="H677" s="50">
        <v>97.41379310344827</v>
      </c>
      <c r="I677" s="35"/>
      <c r="J677" s="35"/>
      <c r="K677" s="50">
        <v>94.444444444444443</v>
      </c>
      <c r="L677" s="35"/>
      <c r="M677" s="35"/>
      <c r="N677" s="50">
        <v>98.75</v>
      </c>
      <c r="O677" s="35"/>
      <c r="P677" s="35"/>
    </row>
    <row r="678" spans="1:16" ht="15" customHeight="1">
      <c r="B678" s="91"/>
      <c r="C678" s="56"/>
      <c r="D678" s="56"/>
      <c r="E678" s="56"/>
      <c r="F678" s="56"/>
      <c r="G678" s="56"/>
      <c r="H678" s="57"/>
      <c r="I678" s="8"/>
      <c r="J678" s="8"/>
      <c r="K678" s="57"/>
      <c r="L678" s="8"/>
      <c r="M678" s="8"/>
      <c r="N678" s="57"/>
      <c r="O678" s="8"/>
      <c r="P678" s="8"/>
    </row>
    <row r="679" spans="1:16" ht="15" customHeight="1">
      <c r="A679" s="1" t="s">
        <v>714</v>
      </c>
      <c r="B679" s="91"/>
      <c r="C679" s="56"/>
      <c r="D679" s="56"/>
      <c r="E679" s="56"/>
      <c r="F679" s="1"/>
      <c r="G679" s="56"/>
      <c r="H679" s="56"/>
      <c r="I679" s="56"/>
      <c r="J679" s="56"/>
      <c r="K679" s="56"/>
      <c r="L679" s="57"/>
      <c r="M679" s="8"/>
      <c r="N679" s="8"/>
      <c r="P679" s="55"/>
    </row>
    <row r="680" spans="1:16" ht="12" customHeight="1">
      <c r="B680" s="41"/>
      <c r="C680" s="42"/>
      <c r="D680" s="42"/>
      <c r="E680" s="42"/>
      <c r="F680" s="42"/>
      <c r="G680" s="42"/>
      <c r="H680" s="31"/>
      <c r="I680" s="103" t="s">
        <v>5</v>
      </c>
      <c r="J680" s="33"/>
      <c r="K680" s="31"/>
      <c r="L680" s="103" t="s">
        <v>62</v>
      </c>
      <c r="M680" s="33"/>
      <c r="N680" s="31"/>
      <c r="O680" s="103" t="s">
        <v>820</v>
      </c>
      <c r="P680" s="33"/>
    </row>
    <row r="681" spans="1:16" ht="22.5" customHeight="1">
      <c r="B681" s="43"/>
      <c r="C681" s="7"/>
      <c r="D681" s="7"/>
      <c r="E681" s="7"/>
      <c r="H681" s="38" t="s">
        <v>2</v>
      </c>
      <c r="I681" s="38" t="s">
        <v>3</v>
      </c>
      <c r="J681" s="38" t="s">
        <v>505</v>
      </c>
      <c r="K681" s="38" t="s">
        <v>2</v>
      </c>
      <c r="L681" s="38" t="s">
        <v>3</v>
      </c>
      <c r="M681" s="38" t="s">
        <v>505</v>
      </c>
      <c r="N681" s="38" t="s">
        <v>2</v>
      </c>
      <c r="O681" s="38" t="s">
        <v>3</v>
      </c>
      <c r="P681" s="38" t="s">
        <v>505</v>
      </c>
    </row>
    <row r="682" spans="1:16" ht="12" customHeight="1">
      <c r="B682" s="44"/>
      <c r="C682" s="45"/>
      <c r="D682" s="45"/>
      <c r="E682" s="45"/>
      <c r="F682" s="45"/>
      <c r="G682" s="45"/>
      <c r="H682" s="46"/>
      <c r="I682" s="2">
        <f>H688</f>
        <v>1438</v>
      </c>
      <c r="J682" s="2">
        <f>I682-H687</f>
        <v>299</v>
      </c>
      <c r="K682" s="46"/>
      <c r="L682" s="2">
        <f>K688</f>
        <v>809</v>
      </c>
      <c r="M682" s="2">
        <f>L682-K687</f>
        <v>108</v>
      </c>
      <c r="N682" s="46"/>
      <c r="O682" s="2">
        <f>N688</f>
        <v>629</v>
      </c>
      <c r="P682" s="2">
        <f>O682-N687</f>
        <v>191</v>
      </c>
    </row>
    <row r="683" spans="1:16" ht="15" customHeight="1">
      <c r="B683" s="43" t="s">
        <v>822</v>
      </c>
      <c r="C683" s="7"/>
      <c r="D683" s="7"/>
      <c r="E683" s="7"/>
      <c r="H683" s="19">
        <v>246</v>
      </c>
      <c r="I683" s="3">
        <f>H683/I682*100</f>
        <v>17.107093184979139</v>
      </c>
      <c r="J683" s="3">
        <f>H683/J682*100</f>
        <v>82.274247491638803</v>
      </c>
      <c r="K683" s="19">
        <v>92</v>
      </c>
      <c r="L683" s="3">
        <f>K683/L682*100</f>
        <v>11.372064276885045</v>
      </c>
      <c r="M683" s="3">
        <f>K683/M682*100</f>
        <v>85.18518518518519</v>
      </c>
      <c r="N683" s="19">
        <v>154</v>
      </c>
      <c r="O683" s="3">
        <f>N683/O682*100</f>
        <v>24.483306836248012</v>
      </c>
      <c r="P683" s="3">
        <f>N683/P682*100</f>
        <v>80.6282722513089</v>
      </c>
    </row>
    <row r="684" spans="1:16" ht="15" customHeight="1">
      <c r="B684" s="43" t="s">
        <v>633</v>
      </c>
      <c r="C684" s="7"/>
      <c r="D684" s="7"/>
      <c r="E684" s="7"/>
      <c r="H684" s="20">
        <v>8</v>
      </c>
      <c r="I684" s="4">
        <f>H684/I682*100</f>
        <v>0.55632823365785811</v>
      </c>
      <c r="J684" s="4">
        <f>H684/J682*100</f>
        <v>2.6755852842809364</v>
      </c>
      <c r="K684" s="20">
        <v>3</v>
      </c>
      <c r="L684" s="4">
        <f>K684/L682*100</f>
        <v>0.37082818294190362</v>
      </c>
      <c r="M684" s="4">
        <f>K684/M682*100</f>
        <v>2.7777777777777777</v>
      </c>
      <c r="N684" s="20">
        <v>5</v>
      </c>
      <c r="O684" s="4">
        <f>N684/O682*100</f>
        <v>0.79491255961844187</v>
      </c>
      <c r="P684" s="4">
        <f>N684/P682*100</f>
        <v>2.6178010471204187</v>
      </c>
    </row>
    <row r="685" spans="1:16" ht="15" customHeight="1">
      <c r="B685" s="43" t="s">
        <v>769</v>
      </c>
      <c r="C685" s="7"/>
      <c r="D685" s="7"/>
      <c r="E685" s="7"/>
      <c r="H685" s="20">
        <v>2</v>
      </c>
      <c r="I685" s="4">
        <f>H685/I682*100</f>
        <v>0.13908205841446453</v>
      </c>
      <c r="J685" s="4">
        <f>H685/J682*100</f>
        <v>0.66889632107023411</v>
      </c>
      <c r="K685" s="20">
        <v>0</v>
      </c>
      <c r="L685" s="4">
        <f>K685/L682*100</f>
        <v>0</v>
      </c>
      <c r="M685" s="4">
        <f>K685/M682*100</f>
        <v>0</v>
      </c>
      <c r="N685" s="20">
        <v>2</v>
      </c>
      <c r="O685" s="4">
        <f>N685/O682*100</f>
        <v>0.31796502384737679</v>
      </c>
      <c r="P685" s="4">
        <f>N685/P682*100</f>
        <v>1.0471204188481675</v>
      </c>
    </row>
    <row r="686" spans="1:16" ht="15" customHeight="1">
      <c r="B686" s="43" t="s">
        <v>821</v>
      </c>
      <c r="C686" s="7"/>
      <c r="D686" s="7"/>
      <c r="E686" s="7"/>
      <c r="H686" s="20">
        <v>43</v>
      </c>
      <c r="I686" s="4">
        <f>H686/I682*100</f>
        <v>2.9902642559109873</v>
      </c>
      <c r="J686" s="4">
        <f>H686/J682*100</f>
        <v>14.381270903010032</v>
      </c>
      <c r="K686" s="20">
        <v>13</v>
      </c>
      <c r="L686" s="4">
        <f>K686/L682*100</f>
        <v>1.6069221260815822</v>
      </c>
      <c r="M686" s="4">
        <f>K686/M682*100</f>
        <v>12.037037037037036</v>
      </c>
      <c r="N686" s="20">
        <v>30</v>
      </c>
      <c r="O686" s="4">
        <f>N686/O682*100</f>
        <v>4.7694753577106521</v>
      </c>
      <c r="P686" s="4">
        <f>N686/P682*100</f>
        <v>15.706806282722512</v>
      </c>
    </row>
    <row r="687" spans="1:16" ht="15" customHeight="1">
      <c r="B687" s="44" t="s">
        <v>484</v>
      </c>
      <c r="C687" s="45"/>
      <c r="D687" s="45"/>
      <c r="E687" s="45"/>
      <c r="F687" s="45"/>
      <c r="G687" s="45"/>
      <c r="H687" s="21">
        <v>1139</v>
      </c>
      <c r="I687" s="5">
        <f>H687/I682*100</f>
        <v>79.207232267037554</v>
      </c>
      <c r="J687" s="47" t="s">
        <v>819</v>
      </c>
      <c r="K687" s="21">
        <v>701</v>
      </c>
      <c r="L687" s="5">
        <f>K687/L682*100</f>
        <v>86.650185414091467</v>
      </c>
      <c r="M687" s="47" t="s">
        <v>819</v>
      </c>
      <c r="N687" s="21">
        <v>438</v>
      </c>
      <c r="O687" s="5">
        <f>N687/O682*100</f>
        <v>69.634340222575517</v>
      </c>
      <c r="P687" s="47" t="s">
        <v>819</v>
      </c>
    </row>
    <row r="688" spans="1:16" ht="15" customHeight="1">
      <c r="B688" s="48" t="s">
        <v>1</v>
      </c>
      <c r="C688" s="32"/>
      <c r="D688" s="32"/>
      <c r="E688" s="32"/>
      <c r="F688" s="32"/>
      <c r="G688" s="32"/>
      <c r="H688" s="49">
        <f>SUM(H683:H687)</f>
        <v>1438</v>
      </c>
      <c r="I688" s="6">
        <f>IF(SUM(I683:I687)&gt;100,"－",SUM(I683:I687))</f>
        <v>100</v>
      </c>
      <c r="J688" s="6">
        <f>IF(SUM(J683:J687)&gt;100,"－",SUM(J683:J687))</f>
        <v>100.00000000000001</v>
      </c>
      <c r="K688" s="49">
        <f>SUM(K683:K687)</f>
        <v>809</v>
      </c>
      <c r="L688" s="6">
        <f>IF(SUM(L683:L687)&gt;100,"－",SUM(L683:L687))</f>
        <v>100</v>
      </c>
      <c r="M688" s="6">
        <f>IF(SUM(M683:M687)&gt;100,"－",SUM(M683:M687))</f>
        <v>100</v>
      </c>
      <c r="N688" s="49">
        <f>SUM(N683:N687)</f>
        <v>629</v>
      </c>
      <c r="O688" s="6">
        <f>IF(SUM(O683:O687)&gt;100,"－",SUM(O683:O687))</f>
        <v>100</v>
      </c>
      <c r="P688" s="6">
        <f>IF(SUM(P683:P687)&gt;100,"－",SUM(P683:P687))</f>
        <v>100</v>
      </c>
    </row>
    <row r="689" spans="1:16" ht="15" customHeight="1">
      <c r="B689" s="48" t="s">
        <v>635</v>
      </c>
      <c r="C689" s="32"/>
      <c r="D689" s="32"/>
      <c r="E689" s="32"/>
      <c r="F689" s="32"/>
      <c r="G689" s="32"/>
      <c r="H689" s="50">
        <v>15.409219171760979</v>
      </c>
      <c r="I689" s="35"/>
      <c r="J689" s="35"/>
      <c r="K689" s="50">
        <v>12.67687559354226</v>
      </c>
      <c r="L689" s="35"/>
      <c r="M689" s="35"/>
      <c r="N689" s="50">
        <v>16.954209257874179</v>
      </c>
      <c r="O689" s="35"/>
      <c r="P689" s="35"/>
    </row>
    <row r="690" spans="1:16" ht="15" customHeight="1">
      <c r="B690" s="48" t="s">
        <v>636</v>
      </c>
      <c r="C690" s="32"/>
      <c r="D690" s="32"/>
      <c r="E690" s="32"/>
      <c r="F690" s="32"/>
      <c r="G690" s="32"/>
      <c r="H690" s="50">
        <v>86.93125532748175</v>
      </c>
      <c r="I690" s="35"/>
      <c r="J690" s="35"/>
      <c r="K690" s="50">
        <v>85.568910256410248</v>
      </c>
      <c r="L690" s="35"/>
      <c r="M690" s="35"/>
      <c r="N690" s="50">
        <v>87.520377520377522</v>
      </c>
      <c r="O690" s="35"/>
      <c r="P690" s="35"/>
    </row>
    <row r="691" spans="1:16" ht="15" customHeight="1">
      <c r="B691" s="91"/>
      <c r="C691" s="56"/>
      <c r="D691" s="56"/>
      <c r="E691" s="56"/>
      <c r="F691" s="56"/>
      <c r="G691" s="56"/>
      <c r="H691" s="57"/>
      <c r="I691" s="8"/>
      <c r="J691" s="8"/>
      <c r="K691" s="57"/>
      <c r="L691" s="8"/>
      <c r="M691" s="8"/>
      <c r="N691" s="57"/>
      <c r="O691" s="8"/>
      <c r="P691" s="8"/>
    </row>
    <row r="692" spans="1:16" ht="15" customHeight="1">
      <c r="A692" s="1" t="s">
        <v>715</v>
      </c>
      <c r="B692" s="91"/>
      <c r="C692" s="56"/>
      <c r="D692" s="56"/>
      <c r="E692" s="56"/>
      <c r="F692" s="1"/>
      <c r="G692" s="56"/>
      <c r="H692" s="56"/>
      <c r="I692" s="56"/>
      <c r="J692" s="56"/>
      <c r="K692" s="56"/>
      <c r="L692" s="57"/>
      <c r="M692" s="8"/>
      <c r="N692" s="8"/>
      <c r="P692" s="55"/>
    </row>
    <row r="693" spans="1:16" ht="12" customHeight="1">
      <c r="B693" s="41"/>
      <c r="C693" s="42"/>
      <c r="D693" s="42"/>
      <c r="E693" s="42"/>
      <c r="F693" s="42"/>
      <c r="G693" s="42"/>
      <c r="H693" s="31"/>
      <c r="I693" s="103" t="s">
        <v>5</v>
      </c>
      <c r="J693" s="33"/>
      <c r="K693" s="31"/>
      <c r="L693" s="103" t="s">
        <v>62</v>
      </c>
      <c r="M693" s="33"/>
      <c r="N693" s="31"/>
      <c r="O693" s="103" t="s">
        <v>820</v>
      </c>
      <c r="P693" s="33"/>
    </row>
    <row r="694" spans="1:16" ht="22.5" customHeight="1">
      <c r="B694" s="43"/>
      <c r="C694" s="7"/>
      <c r="D694" s="7"/>
      <c r="E694" s="7"/>
      <c r="H694" s="38" t="s">
        <v>2</v>
      </c>
      <c r="I694" s="38" t="s">
        <v>3</v>
      </c>
      <c r="J694" s="38" t="s">
        <v>505</v>
      </c>
      <c r="K694" s="38" t="s">
        <v>2</v>
      </c>
      <c r="L694" s="38" t="s">
        <v>3</v>
      </c>
      <c r="M694" s="38" t="s">
        <v>505</v>
      </c>
      <c r="N694" s="38" t="s">
        <v>2</v>
      </c>
      <c r="O694" s="38" t="s">
        <v>3</v>
      </c>
      <c r="P694" s="38" t="s">
        <v>505</v>
      </c>
    </row>
    <row r="695" spans="1:16" ht="12" customHeight="1">
      <c r="B695" s="44"/>
      <c r="C695" s="45"/>
      <c r="D695" s="45"/>
      <c r="E695" s="45"/>
      <c r="F695" s="45"/>
      <c r="G695" s="45"/>
      <c r="H695" s="46"/>
      <c r="I695" s="2">
        <f>H701</f>
        <v>1348</v>
      </c>
      <c r="J695" s="2">
        <f>I695-H700</f>
        <v>165</v>
      </c>
      <c r="K695" s="46"/>
      <c r="L695" s="2">
        <f>K701</f>
        <v>754</v>
      </c>
      <c r="M695" s="2">
        <f>L695-K700</f>
        <v>33</v>
      </c>
      <c r="N695" s="46"/>
      <c r="O695" s="2">
        <f>N701</f>
        <v>594</v>
      </c>
      <c r="P695" s="2">
        <f>O695-N700</f>
        <v>132</v>
      </c>
    </row>
    <row r="696" spans="1:16" ht="15" customHeight="1">
      <c r="B696" s="43" t="s">
        <v>822</v>
      </c>
      <c r="C696" s="7"/>
      <c r="D696" s="7"/>
      <c r="E696" s="7"/>
      <c r="H696" s="19">
        <v>91</v>
      </c>
      <c r="I696" s="3">
        <f>H696/I695*100</f>
        <v>6.7507418397626111</v>
      </c>
      <c r="J696" s="3">
        <f>H696/J695*100</f>
        <v>55.151515151515149</v>
      </c>
      <c r="K696" s="19">
        <v>18</v>
      </c>
      <c r="L696" s="3">
        <f>K696/L695*100</f>
        <v>2.3872679045092835</v>
      </c>
      <c r="M696" s="3">
        <f>K696/M695*100</f>
        <v>54.54545454545454</v>
      </c>
      <c r="N696" s="19">
        <v>73</v>
      </c>
      <c r="O696" s="3">
        <f>N696/O695*100</f>
        <v>12.289562289562289</v>
      </c>
      <c r="P696" s="3">
        <f>N696/P695*100</f>
        <v>55.303030303030297</v>
      </c>
    </row>
    <row r="697" spans="1:16" ht="15" customHeight="1">
      <c r="B697" s="43" t="s">
        <v>633</v>
      </c>
      <c r="C697" s="7"/>
      <c r="D697" s="7"/>
      <c r="E697" s="7"/>
      <c r="H697" s="20">
        <v>1</v>
      </c>
      <c r="I697" s="4">
        <f>H697/I695*100</f>
        <v>7.4183976261127604E-2</v>
      </c>
      <c r="J697" s="4">
        <f>H697/J695*100</f>
        <v>0.60606060606060608</v>
      </c>
      <c r="K697" s="20">
        <v>1</v>
      </c>
      <c r="L697" s="4">
        <f>K697/L695*100</f>
        <v>0.1326259946949602</v>
      </c>
      <c r="M697" s="4">
        <f>K697/M695*100</f>
        <v>3.0303030303030303</v>
      </c>
      <c r="N697" s="20">
        <v>0</v>
      </c>
      <c r="O697" s="4">
        <f>N697/O695*100</f>
        <v>0</v>
      </c>
      <c r="P697" s="4">
        <f>N697/P695*100</f>
        <v>0</v>
      </c>
    </row>
    <row r="698" spans="1:16" ht="15" customHeight="1">
      <c r="B698" s="43" t="s">
        <v>769</v>
      </c>
      <c r="C698" s="7"/>
      <c r="D698" s="7"/>
      <c r="E698" s="7"/>
      <c r="H698" s="20">
        <v>1</v>
      </c>
      <c r="I698" s="4">
        <f>H698/I695*100</f>
        <v>7.4183976261127604E-2</v>
      </c>
      <c r="J698" s="4">
        <f>H698/J695*100</f>
        <v>0.60606060606060608</v>
      </c>
      <c r="K698" s="20">
        <v>0</v>
      </c>
      <c r="L698" s="4">
        <f>K698/L695*100</f>
        <v>0</v>
      </c>
      <c r="M698" s="4">
        <f>K698/M695*100</f>
        <v>0</v>
      </c>
      <c r="N698" s="20">
        <v>1</v>
      </c>
      <c r="O698" s="4">
        <f>N698/O695*100</f>
        <v>0.16835016835016833</v>
      </c>
      <c r="P698" s="4">
        <f>N698/P695*100</f>
        <v>0.75757575757575757</v>
      </c>
    </row>
    <row r="699" spans="1:16" ht="15" customHeight="1">
      <c r="B699" s="43" t="s">
        <v>821</v>
      </c>
      <c r="C699" s="7"/>
      <c r="D699" s="7"/>
      <c r="E699" s="7"/>
      <c r="H699" s="20">
        <v>72</v>
      </c>
      <c r="I699" s="4">
        <f>H699/I695*100</f>
        <v>5.3412462908011866</v>
      </c>
      <c r="J699" s="4">
        <f>H699/J695*100</f>
        <v>43.636363636363633</v>
      </c>
      <c r="K699" s="20">
        <v>14</v>
      </c>
      <c r="L699" s="4">
        <f>K699/L695*100</f>
        <v>1.8567639257294428</v>
      </c>
      <c r="M699" s="4">
        <f>K699/M695*100</f>
        <v>42.424242424242422</v>
      </c>
      <c r="N699" s="20">
        <v>58</v>
      </c>
      <c r="O699" s="4">
        <f>N699/O695*100</f>
        <v>9.7643097643097647</v>
      </c>
      <c r="P699" s="4">
        <f>N699/P695*100</f>
        <v>43.939393939393938</v>
      </c>
    </row>
    <row r="700" spans="1:16" ht="15" customHeight="1">
      <c r="B700" s="44" t="s">
        <v>484</v>
      </c>
      <c r="C700" s="45"/>
      <c r="D700" s="45"/>
      <c r="E700" s="45"/>
      <c r="F700" s="45"/>
      <c r="G700" s="45"/>
      <c r="H700" s="21">
        <v>1183</v>
      </c>
      <c r="I700" s="5">
        <f>H700/I695*100</f>
        <v>87.759643916913944</v>
      </c>
      <c r="J700" s="47" t="s">
        <v>819</v>
      </c>
      <c r="K700" s="21">
        <v>721</v>
      </c>
      <c r="L700" s="5">
        <f>K700/L695*100</f>
        <v>95.623342175066313</v>
      </c>
      <c r="M700" s="47" t="s">
        <v>819</v>
      </c>
      <c r="N700" s="21">
        <v>462</v>
      </c>
      <c r="O700" s="5">
        <f>N700/O695*100</f>
        <v>77.777777777777786</v>
      </c>
      <c r="P700" s="47" t="s">
        <v>819</v>
      </c>
    </row>
    <row r="701" spans="1:16" ht="15" customHeight="1">
      <c r="B701" s="48" t="s">
        <v>1</v>
      </c>
      <c r="C701" s="32"/>
      <c r="D701" s="32"/>
      <c r="E701" s="32"/>
      <c r="F701" s="32"/>
      <c r="G701" s="32"/>
      <c r="H701" s="49">
        <f>SUM(H696:H700)</f>
        <v>1348</v>
      </c>
      <c r="I701" s="6">
        <f>IF(SUM(I696:I700)&gt;100,"－",SUM(I696:I700))</f>
        <v>100</v>
      </c>
      <c r="J701" s="6">
        <f>IF(SUM(J696:J700)&gt;100,"－",SUM(J696:J700))</f>
        <v>100</v>
      </c>
      <c r="K701" s="49">
        <f>SUM(K696:K700)</f>
        <v>754</v>
      </c>
      <c r="L701" s="6">
        <f>IF(SUM(L696:L700)&gt;100,"－",SUM(L696:L700))</f>
        <v>100</v>
      </c>
      <c r="M701" s="6">
        <f>IF(SUM(M696:M700)&gt;100,"－",SUM(M696:M700))</f>
        <v>100</v>
      </c>
      <c r="N701" s="49">
        <f>SUM(N696:N700)</f>
        <v>594</v>
      </c>
      <c r="O701" s="6">
        <f>IF(SUM(O696:O700)&gt;100,"－",SUM(O696:O700))</f>
        <v>100</v>
      </c>
      <c r="P701" s="6">
        <f>IF(SUM(P696:P700)&gt;100,"－",SUM(P696:P700))</f>
        <v>100</v>
      </c>
    </row>
    <row r="702" spans="1:16" ht="15" customHeight="1">
      <c r="B702" s="48" t="s">
        <v>635</v>
      </c>
      <c r="C702" s="32"/>
      <c r="D702" s="32"/>
      <c r="E702" s="32"/>
      <c r="F702" s="32"/>
      <c r="G702" s="32"/>
      <c r="H702" s="50">
        <v>44.26240426240426</v>
      </c>
      <c r="I702" s="35"/>
      <c r="J702" s="35"/>
      <c r="K702" s="50">
        <v>42.640692640692642</v>
      </c>
      <c r="L702" s="35"/>
      <c r="M702" s="35"/>
      <c r="N702" s="50">
        <v>44.667832167832167</v>
      </c>
      <c r="O702" s="35"/>
      <c r="P702" s="35"/>
    </row>
    <row r="703" spans="1:16" ht="15" customHeight="1">
      <c r="B703" s="48" t="s">
        <v>636</v>
      </c>
      <c r="C703" s="32"/>
      <c r="D703" s="32"/>
      <c r="E703" s="32"/>
      <c r="F703" s="32"/>
      <c r="G703" s="32"/>
      <c r="H703" s="50">
        <v>98.693198693198681</v>
      </c>
      <c r="I703" s="35"/>
      <c r="J703" s="35"/>
      <c r="K703" s="50">
        <v>93.80952380952381</v>
      </c>
      <c r="L703" s="35"/>
      <c r="M703" s="35"/>
      <c r="N703" s="50">
        <v>99.934810951760099</v>
      </c>
      <c r="O703" s="35"/>
      <c r="P703" s="35"/>
    </row>
    <row r="704" spans="1:16" ht="15" customHeight="1">
      <c r="B704" s="91"/>
      <c r="C704" s="56"/>
      <c r="D704" s="56"/>
      <c r="E704" s="56"/>
      <c r="F704" s="56"/>
      <c r="G704" s="56"/>
      <c r="H704" s="57"/>
      <c r="I704" s="8"/>
      <c r="J704" s="8"/>
      <c r="K704" s="57"/>
      <c r="L704" s="8"/>
      <c r="M704" s="8"/>
      <c r="N704" s="57"/>
      <c r="O704" s="8"/>
      <c r="P704" s="8"/>
    </row>
    <row r="705" spans="1:18" ht="15" customHeight="1">
      <c r="A705" s="1" t="s">
        <v>637</v>
      </c>
      <c r="B705" s="24"/>
    </row>
    <row r="706" spans="1:18" ht="12" customHeight="1">
      <c r="B706" s="93"/>
      <c r="C706" s="42"/>
      <c r="D706" s="42"/>
      <c r="E706" s="42"/>
      <c r="F706" s="42"/>
      <c r="G706" s="31" t="s">
        <v>5</v>
      </c>
      <c r="H706" s="33"/>
      <c r="I706" s="32"/>
      <c r="J706" s="32"/>
      <c r="K706" s="31" t="s">
        <v>62</v>
      </c>
      <c r="L706" s="33"/>
      <c r="M706" s="32"/>
      <c r="N706" s="32"/>
      <c r="O706" s="31" t="s">
        <v>820</v>
      </c>
      <c r="P706" s="33"/>
      <c r="Q706" s="33"/>
      <c r="R706" s="33"/>
    </row>
    <row r="707" spans="1:18" ht="12.75" customHeight="1">
      <c r="B707" s="153"/>
      <c r="C707" s="7"/>
      <c r="D707" s="7"/>
      <c r="E707" s="7"/>
      <c r="G707" s="109" t="s">
        <v>533</v>
      </c>
      <c r="H707" s="110" t="s">
        <v>3</v>
      </c>
      <c r="I707" s="31" t="s">
        <v>638</v>
      </c>
      <c r="J707" s="154"/>
      <c r="K707" s="109" t="s">
        <v>533</v>
      </c>
      <c r="L707" s="110" t="s">
        <v>3</v>
      </c>
      <c r="M707" s="31" t="s">
        <v>638</v>
      </c>
      <c r="N707" s="154"/>
      <c r="O707" s="109" t="s">
        <v>533</v>
      </c>
      <c r="P707" s="110" t="s">
        <v>3</v>
      </c>
      <c r="Q707" s="31" t="s">
        <v>638</v>
      </c>
      <c r="R707" s="154"/>
    </row>
    <row r="708" spans="1:18" ht="22.5">
      <c r="B708" s="95"/>
      <c r="C708" s="45"/>
      <c r="D708" s="45"/>
      <c r="E708" s="45"/>
      <c r="F708" s="45"/>
      <c r="G708" s="46"/>
      <c r="H708" s="146">
        <f>G715</f>
        <v>17641</v>
      </c>
      <c r="I708" s="147" t="s">
        <v>644</v>
      </c>
      <c r="J708" s="148" t="s">
        <v>645</v>
      </c>
      <c r="K708" s="149"/>
      <c r="L708" s="146">
        <f>K715</f>
        <v>12270</v>
      </c>
      <c r="M708" s="147" t="s">
        <v>644</v>
      </c>
      <c r="N708" s="148" t="s">
        <v>645</v>
      </c>
      <c r="O708" s="149"/>
      <c r="P708" s="146">
        <f>O715</f>
        <v>5371</v>
      </c>
      <c r="Q708" s="145" t="s">
        <v>644</v>
      </c>
      <c r="R708" s="144" t="s">
        <v>645</v>
      </c>
    </row>
    <row r="709" spans="1:18" ht="14.25" customHeight="1">
      <c r="B709" s="43" t="s">
        <v>361</v>
      </c>
      <c r="C709" s="155"/>
      <c r="D709" s="155"/>
      <c r="E709" s="155"/>
      <c r="G709" s="19">
        <v>4132</v>
      </c>
      <c r="H709" s="3">
        <f>G709/H708*100</f>
        <v>23.422708463239044</v>
      </c>
      <c r="I709" s="3">
        <v>1.2393521295740852</v>
      </c>
      <c r="J709" s="3">
        <v>11.10752688172043</v>
      </c>
      <c r="K709" s="19">
        <v>3111</v>
      </c>
      <c r="L709" s="3">
        <f>K709/L708*100</f>
        <v>25.354523227383861</v>
      </c>
      <c r="M709" s="3">
        <v>1.4064195298372513</v>
      </c>
      <c r="N709" s="3">
        <v>15.25</v>
      </c>
      <c r="O709" s="19">
        <v>1021</v>
      </c>
      <c r="P709" s="3">
        <f>O709/P708*100</f>
        <v>19.009495438465834</v>
      </c>
      <c r="Q709" s="3">
        <v>0.91079393398751118</v>
      </c>
      <c r="R709" s="3">
        <v>6.0773809523809526</v>
      </c>
    </row>
    <row r="710" spans="1:18" ht="14.25" customHeight="1">
      <c r="B710" s="43" t="s">
        <v>362</v>
      </c>
      <c r="C710" s="155"/>
      <c r="D710" s="155"/>
      <c r="E710" s="155"/>
      <c r="G710" s="20">
        <v>2918</v>
      </c>
      <c r="H710" s="4">
        <f>G710/H708*100</f>
        <v>16.54101241426223</v>
      </c>
      <c r="I710" s="4">
        <v>0.87522495500899822</v>
      </c>
      <c r="J710" s="4">
        <v>4.6391096979332271</v>
      </c>
      <c r="K710" s="20">
        <v>1763</v>
      </c>
      <c r="L710" s="4">
        <f>K710/L708*100</f>
        <v>14.368378158109211</v>
      </c>
      <c r="M710" s="4">
        <v>0.7970162748643761</v>
      </c>
      <c r="N710" s="4">
        <v>4.5321336760925446</v>
      </c>
      <c r="O710" s="20">
        <v>1155</v>
      </c>
      <c r="P710" s="4">
        <f>O710/P708*100</f>
        <v>21.504375349097003</v>
      </c>
      <c r="Q710" s="4">
        <v>1.0303300624442462</v>
      </c>
      <c r="R710" s="4">
        <v>4.8125</v>
      </c>
    </row>
    <row r="711" spans="1:18" ht="14.25" customHeight="1">
      <c r="B711" s="43" t="s">
        <v>127</v>
      </c>
      <c r="C711" s="155"/>
      <c r="D711" s="155"/>
      <c r="E711" s="155"/>
      <c r="G711" s="20">
        <v>3343</v>
      </c>
      <c r="H711" s="4">
        <f>G711/H708*100</f>
        <v>18.950172892693157</v>
      </c>
      <c r="I711" s="4">
        <v>1.0026994601079784</v>
      </c>
      <c r="J711" s="4">
        <v>4.8031609195402298</v>
      </c>
      <c r="K711" s="20">
        <v>2107</v>
      </c>
      <c r="L711" s="4">
        <f>K711/L708*100</f>
        <v>17.171964140179298</v>
      </c>
      <c r="M711" s="4">
        <v>0.95253164556962022</v>
      </c>
      <c r="N711" s="4">
        <v>4.8436781609195405</v>
      </c>
      <c r="O711" s="20">
        <v>1236</v>
      </c>
      <c r="P711" s="4">
        <f>O711/P708*100</f>
        <v>23.012474399553156</v>
      </c>
      <c r="Q711" s="4">
        <v>1.1025869759143623</v>
      </c>
      <c r="R711" s="4">
        <v>4.735632183908046</v>
      </c>
    </row>
    <row r="712" spans="1:18" ht="14.25" customHeight="1">
      <c r="B712" s="43" t="s">
        <v>128</v>
      </c>
      <c r="C712" s="155"/>
      <c r="D712" s="155"/>
      <c r="E712" s="155"/>
      <c r="G712" s="20">
        <v>2711</v>
      </c>
      <c r="H712" s="4">
        <f>G712/H708*100</f>
        <v>15.367609545944108</v>
      </c>
      <c r="I712" s="4">
        <v>0.81313737252549489</v>
      </c>
      <c r="J712" s="4">
        <v>4.1263318112633183</v>
      </c>
      <c r="K712" s="20">
        <v>1786</v>
      </c>
      <c r="L712" s="4">
        <f>K712/L708*100</f>
        <v>14.555827220863895</v>
      </c>
      <c r="M712" s="4">
        <v>0.80741410488245935</v>
      </c>
      <c r="N712" s="4">
        <v>4.2932692307692308</v>
      </c>
      <c r="O712" s="20">
        <v>925</v>
      </c>
      <c r="P712" s="4">
        <f>O712/P708*100</f>
        <v>17.222118786073356</v>
      </c>
      <c r="Q712" s="4">
        <v>0.82515611061552185</v>
      </c>
      <c r="R712" s="4">
        <v>3.8381742738589213</v>
      </c>
    </row>
    <row r="713" spans="1:18" ht="14.25" customHeight="1">
      <c r="B713" s="43" t="s">
        <v>129</v>
      </c>
      <c r="C713" s="155"/>
      <c r="D713" s="155"/>
      <c r="E713" s="155"/>
      <c r="G713" s="20">
        <v>1956</v>
      </c>
      <c r="H713" s="4">
        <f>G713/H708*100</f>
        <v>11.087806813672694</v>
      </c>
      <c r="I713" s="4">
        <v>0.58668266346730658</v>
      </c>
      <c r="J713" s="4">
        <v>3.5370705244122966</v>
      </c>
      <c r="K713" s="20">
        <v>1429</v>
      </c>
      <c r="L713" s="4">
        <f>K713/L708*100</f>
        <v>11.646291768541158</v>
      </c>
      <c r="M713" s="4">
        <v>0.64602169981916813</v>
      </c>
      <c r="N713" s="4">
        <v>3.8517520215633425</v>
      </c>
      <c r="O713" s="20">
        <v>527</v>
      </c>
      <c r="P713" s="4">
        <f>O713/P708*100</f>
        <v>9.8119530813628746</v>
      </c>
      <c r="Q713" s="4">
        <v>0.47011596788581622</v>
      </c>
      <c r="R713" s="4">
        <v>2.8956043956043955</v>
      </c>
    </row>
    <row r="714" spans="1:18" ht="14.25" customHeight="1">
      <c r="B714" s="44" t="s">
        <v>363</v>
      </c>
      <c r="C714" s="155"/>
      <c r="D714" s="155"/>
      <c r="E714" s="155"/>
      <c r="G714" s="20">
        <v>2581</v>
      </c>
      <c r="H714" s="4">
        <f>G714/H708*100</f>
        <v>14.630689870188766</v>
      </c>
      <c r="I714" s="4">
        <v>0.77414517096580682</v>
      </c>
      <c r="J714" s="4">
        <v>4.973025048169557</v>
      </c>
      <c r="K714" s="20">
        <v>2074</v>
      </c>
      <c r="L714" s="4">
        <f>K714/L708*100</f>
        <v>16.903015484922577</v>
      </c>
      <c r="M714" s="4">
        <v>0.93761301989150092</v>
      </c>
      <c r="N714" s="4">
        <v>5.9597701149425291</v>
      </c>
      <c r="O714" s="20">
        <v>507</v>
      </c>
      <c r="P714" s="4">
        <f>O714/P708*100</f>
        <v>9.4395829454477749</v>
      </c>
      <c r="Q714" s="4">
        <v>0.45227475468331846</v>
      </c>
      <c r="R714" s="4">
        <v>2.9649122807017543</v>
      </c>
    </row>
    <row r="715" spans="1:18" ht="15" customHeight="1">
      <c r="B715" s="48" t="s">
        <v>1</v>
      </c>
      <c r="C715" s="156"/>
      <c r="D715" s="156"/>
      <c r="E715" s="156"/>
      <c r="F715" s="32"/>
      <c r="G715" s="49">
        <f>SUM(G709:G714)</f>
        <v>17641</v>
      </c>
      <c r="H715" s="6">
        <f>IF(SUM(H709:H714)&gt;100,"－",SUM(H709:H714))</f>
        <v>100</v>
      </c>
      <c r="I715" s="6">
        <v>0.88187362527494506</v>
      </c>
      <c r="J715" s="6">
        <v>5.1491535318155286</v>
      </c>
      <c r="K715" s="49">
        <f>SUM(K709:K714)</f>
        <v>12270</v>
      </c>
      <c r="L715" s="6">
        <f>IF(SUM(L709:L714)&gt;100,"－",SUM(L709:L714))</f>
        <v>100</v>
      </c>
      <c r="M715" s="6">
        <v>0.92450271247739602</v>
      </c>
      <c r="N715" s="6">
        <v>5.6726768377253816</v>
      </c>
      <c r="O715" s="49">
        <f>SUM(O709:O714)</f>
        <v>5371</v>
      </c>
      <c r="P715" s="6">
        <f>IF(SUM(P709:P714)&gt;100,"－",SUM(P709:P714))</f>
        <v>100</v>
      </c>
      <c r="Q715" s="6">
        <v>0.79854296758846266</v>
      </c>
      <c r="R715" s="6">
        <v>4.2525732383214567</v>
      </c>
    </row>
    <row r="716" spans="1:18" ht="14.25" customHeight="1">
      <c r="B716" s="91"/>
      <c r="C716" s="56"/>
      <c r="D716" s="56"/>
      <c r="E716" s="56"/>
      <c r="F716" s="56"/>
      <c r="G716" s="56"/>
      <c r="H716" s="69"/>
      <c r="I716" s="27"/>
      <c r="J716" s="1"/>
      <c r="K716" s="1"/>
    </row>
    <row r="717" spans="1:18" ht="15" customHeight="1">
      <c r="A717" s="1" t="s">
        <v>639</v>
      </c>
      <c r="B717" s="24"/>
    </row>
    <row r="718" spans="1:18" ht="12" customHeight="1">
      <c r="B718" s="93"/>
      <c r="C718" s="42"/>
      <c r="D718" s="42"/>
      <c r="E718" s="42"/>
      <c r="F718" s="42"/>
      <c r="G718" s="31" t="s">
        <v>5</v>
      </c>
      <c r="H718" s="33"/>
      <c r="I718" s="32"/>
      <c r="J718" s="32"/>
      <c r="K718" s="31" t="s">
        <v>62</v>
      </c>
      <c r="L718" s="33"/>
      <c r="M718" s="32"/>
      <c r="N718" s="32"/>
      <c r="O718" s="31" t="s">
        <v>820</v>
      </c>
      <c r="P718" s="33"/>
      <c r="Q718" s="33"/>
      <c r="R718" s="33"/>
    </row>
    <row r="719" spans="1:18" ht="12.75" customHeight="1">
      <c r="B719" s="153"/>
      <c r="C719" s="7"/>
      <c r="D719" s="7"/>
      <c r="E719" s="7"/>
      <c r="G719" s="109" t="s">
        <v>533</v>
      </c>
      <c r="H719" s="110" t="s">
        <v>3</v>
      </c>
      <c r="I719" s="31" t="s">
        <v>638</v>
      </c>
      <c r="J719" s="154"/>
      <c r="K719" s="109" t="s">
        <v>533</v>
      </c>
      <c r="L719" s="110" t="s">
        <v>3</v>
      </c>
      <c r="M719" s="31" t="s">
        <v>638</v>
      </c>
      <c r="N719" s="154"/>
      <c r="O719" s="109" t="s">
        <v>533</v>
      </c>
      <c r="P719" s="110" t="s">
        <v>3</v>
      </c>
      <c r="Q719" s="31" t="s">
        <v>638</v>
      </c>
      <c r="R719" s="154"/>
    </row>
    <row r="720" spans="1:18" ht="22.5">
      <c r="B720" s="95"/>
      <c r="C720" s="45"/>
      <c r="D720" s="45"/>
      <c r="E720" s="45"/>
      <c r="F720" s="45"/>
      <c r="G720" s="46"/>
      <c r="H720" s="146">
        <f>G727</f>
        <v>5849</v>
      </c>
      <c r="I720" s="147" t="s">
        <v>644</v>
      </c>
      <c r="J720" s="148" t="s">
        <v>645</v>
      </c>
      <c r="K720" s="149"/>
      <c r="L720" s="146">
        <f>K727</f>
        <v>4569</v>
      </c>
      <c r="M720" s="147" t="s">
        <v>644</v>
      </c>
      <c r="N720" s="148" t="s">
        <v>645</v>
      </c>
      <c r="O720" s="149"/>
      <c r="P720" s="146">
        <f>O727</f>
        <v>1280</v>
      </c>
      <c r="Q720" s="145" t="s">
        <v>644</v>
      </c>
      <c r="R720" s="144" t="s">
        <v>645</v>
      </c>
    </row>
    <row r="721" spans="1:18" ht="14.25" customHeight="1">
      <c r="B721" s="43" t="s">
        <v>361</v>
      </c>
      <c r="C721" s="155"/>
      <c r="D721" s="155"/>
      <c r="E721" s="155"/>
      <c r="G721" s="19">
        <v>198</v>
      </c>
      <c r="H721" s="3">
        <f>G721/H720*100</f>
        <v>3.3851940502650022</v>
      </c>
      <c r="I721" s="3">
        <v>5.9388122375524897E-2</v>
      </c>
      <c r="J721" s="3">
        <v>2.9117647058823528</v>
      </c>
      <c r="K721" s="19">
        <v>166</v>
      </c>
      <c r="L721" s="3">
        <f>K721/L720*100</f>
        <v>3.6331801269424382</v>
      </c>
      <c r="M721" s="3">
        <v>7.5045207956600357E-2</v>
      </c>
      <c r="N721" s="3">
        <v>3.074074074074074</v>
      </c>
      <c r="O721" s="19">
        <v>32</v>
      </c>
      <c r="P721" s="3">
        <f>O721/P720*100</f>
        <v>2.5</v>
      </c>
      <c r="Q721" s="3">
        <v>2.8545941123996433E-2</v>
      </c>
      <c r="R721" s="3">
        <v>2.2857142857142856</v>
      </c>
    </row>
    <row r="722" spans="1:18" ht="14.25" customHeight="1">
      <c r="B722" s="43" t="s">
        <v>362</v>
      </c>
      <c r="C722" s="155"/>
      <c r="D722" s="155"/>
      <c r="E722" s="155"/>
      <c r="G722" s="20">
        <v>480</v>
      </c>
      <c r="H722" s="4">
        <f>G722/H720*100</f>
        <v>8.2065310309454595</v>
      </c>
      <c r="I722" s="4">
        <v>0.14397120575884823</v>
      </c>
      <c r="J722" s="4">
        <v>2.0338983050847457</v>
      </c>
      <c r="K722" s="20">
        <v>383</v>
      </c>
      <c r="L722" s="4">
        <f>K722/L720*100</f>
        <v>8.3825782446924926</v>
      </c>
      <c r="M722" s="4">
        <v>0.17314647377938516</v>
      </c>
      <c r="N722" s="4">
        <v>2.1885714285714286</v>
      </c>
      <c r="O722" s="20">
        <v>97</v>
      </c>
      <c r="P722" s="4">
        <f>O722/P720*100</f>
        <v>7.5781249999999991</v>
      </c>
      <c r="Q722" s="4">
        <v>8.6529884032114188E-2</v>
      </c>
      <c r="R722" s="4">
        <v>1.5901639344262295</v>
      </c>
    </row>
    <row r="723" spans="1:18" ht="14.25" customHeight="1">
      <c r="B723" s="43" t="s">
        <v>127</v>
      </c>
      <c r="C723" s="155"/>
      <c r="D723" s="155"/>
      <c r="E723" s="155"/>
      <c r="G723" s="20">
        <v>1206</v>
      </c>
      <c r="H723" s="4">
        <f>G723/H720*100</f>
        <v>20.618909215250468</v>
      </c>
      <c r="I723" s="4">
        <v>0.36172765446910615</v>
      </c>
      <c r="J723" s="4">
        <v>2.6447368421052633</v>
      </c>
      <c r="K723" s="20">
        <v>916</v>
      </c>
      <c r="L723" s="4">
        <f>K723/L720*100</f>
        <v>20.048150579995621</v>
      </c>
      <c r="M723" s="4">
        <v>0.41410488245931282</v>
      </c>
      <c r="N723" s="4">
        <v>2.8714733542319748</v>
      </c>
      <c r="O723" s="20">
        <v>290</v>
      </c>
      <c r="P723" s="4">
        <f>O723/P720*100</f>
        <v>22.65625</v>
      </c>
      <c r="Q723" s="4">
        <v>0.25869759143621768</v>
      </c>
      <c r="R723" s="4">
        <v>2.1167883211678831</v>
      </c>
    </row>
    <row r="724" spans="1:18" ht="14.25" customHeight="1">
      <c r="B724" s="43" t="s">
        <v>128</v>
      </c>
      <c r="C724" s="155"/>
      <c r="D724" s="155"/>
      <c r="E724" s="155"/>
      <c r="G724" s="20">
        <v>1149</v>
      </c>
      <c r="H724" s="4">
        <f>G724/H720*100</f>
        <v>19.644383655325697</v>
      </c>
      <c r="I724" s="4">
        <v>0.34463107378524294</v>
      </c>
      <c r="J724" s="4">
        <v>2.5308370044052864</v>
      </c>
      <c r="K724" s="20">
        <v>859</v>
      </c>
      <c r="L724" s="4">
        <f>K724/L720*100</f>
        <v>18.800612825563583</v>
      </c>
      <c r="M724" s="4">
        <v>0.38833634719710669</v>
      </c>
      <c r="N724" s="4">
        <v>2.67601246105919</v>
      </c>
      <c r="O724" s="20">
        <v>290</v>
      </c>
      <c r="P724" s="4">
        <f>O724/P720*100</f>
        <v>22.65625</v>
      </c>
      <c r="Q724" s="4">
        <v>0.25869759143621768</v>
      </c>
      <c r="R724" s="4">
        <v>2.1804511278195489</v>
      </c>
    </row>
    <row r="725" spans="1:18" ht="14.25" customHeight="1">
      <c r="B725" s="43" t="s">
        <v>129</v>
      </c>
      <c r="C725" s="155"/>
      <c r="D725" s="155"/>
      <c r="E725" s="155"/>
      <c r="G725" s="20">
        <v>1020</v>
      </c>
      <c r="H725" s="4">
        <f>G725/H720*100</f>
        <v>17.438878440759105</v>
      </c>
      <c r="I725" s="4">
        <v>0.30593881223755248</v>
      </c>
      <c r="J725" s="4">
        <v>2.4637681159420288</v>
      </c>
      <c r="K725" s="20">
        <v>770</v>
      </c>
      <c r="L725" s="4">
        <f>K725/L720*100</f>
        <v>16.852702998467937</v>
      </c>
      <c r="M725" s="4">
        <v>0.34810126582278483</v>
      </c>
      <c r="N725" s="4">
        <v>2.5666666666666669</v>
      </c>
      <c r="O725" s="20">
        <v>250</v>
      </c>
      <c r="P725" s="4">
        <f>O725/P720*100</f>
        <v>19.53125</v>
      </c>
      <c r="Q725" s="4">
        <v>0.22301516503122212</v>
      </c>
      <c r="R725" s="4">
        <v>2.192982456140351</v>
      </c>
    </row>
    <row r="726" spans="1:18" ht="14.25" customHeight="1">
      <c r="B726" s="44" t="s">
        <v>363</v>
      </c>
      <c r="C726" s="155"/>
      <c r="D726" s="155"/>
      <c r="E726" s="155"/>
      <c r="G726" s="20">
        <v>1796</v>
      </c>
      <c r="H726" s="4">
        <f>G726/H720*100</f>
        <v>30.706103607454267</v>
      </c>
      <c r="I726" s="4">
        <v>0.53869226154769045</v>
      </c>
      <c r="J726" s="4">
        <v>3.3014705882352939</v>
      </c>
      <c r="K726" s="20">
        <v>1475</v>
      </c>
      <c r="L726" s="4">
        <f>K726/L720*100</f>
        <v>32.282775224337925</v>
      </c>
      <c r="M726" s="4">
        <v>0.66681735985533452</v>
      </c>
      <c r="N726" s="4">
        <v>3.5975609756097562</v>
      </c>
      <c r="O726" s="20">
        <v>321</v>
      </c>
      <c r="P726" s="4">
        <f>O726/P720*100</f>
        <v>25.078125</v>
      </c>
      <c r="Q726" s="4">
        <v>0.28635147190008919</v>
      </c>
      <c r="R726" s="4">
        <v>2.3955223880597014</v>
      </c>
    </row>
    <row r="727" spans="1:18" ht="15" customHeight="1">
      <c r="B727" s="48" t="s">
        <v>1</v>
      </c>
      <c r="C727" s="156"/>
      <c r="D727" s="156"/>
      <c r="E727" s="156"/>
      <c r="F727" s="32"/>
      <c r="G727" s="49">
        <f>SUM(G721:G726)</f>
        <v>5849</v>
      </c>
      <c r="H727" s="6">
        <f>IF(SUM(H721:H726)&gt;100,"－",SUM(H721:H726))</f>
        <v>100</v>
      </c>
      <c r="I727" s="6">
        <v>0.29239152169566085</v>
      </c>
      <c r="J727" s="6">
        <v>2.6929097605893184</v>
      </c>
      <c r="K727" s="49">
        <f>SUM(K721:K726)</f>
        <v>4569</v>
      </c>
      <c r="L727" s="6">
        <f>IF(SUM(L721:L726)&gt;100,"－",SUM(L721:L726))</f>
        <v>100</v>
      </c>
      <c r="M727" s="6">
        <v>0.34425858951175409</v>
      </c>
      <c r="N727" s="6">
        <v>2.8936035465484484</v>
      </c>
      <c r="O727" s="49">
        <f>SUM(O721:O726)</f>
        <v>1280</v>
      </c>
      <c r="P727" s="6">
        <f>IF(SUM(P721:P726)&gt;100,"－",SUM(P721:P726))</f>
        <v>100</v>
      </c>
      <c r="Q727" s="6">
        <v>0.19030627415997622</v>
      </c>
      <c r="R727" s="6">
        <v>2.1585160202360876</v>
      </c>
    </row>
    <row r="728" spans="1:18" ht="14.25" customHeight="1">
      <c r="B728" s="91"/>
      <c r="C728" s="56"/>
      <c r="D728" s="56"/>
      <c r="E728" s="56"/>
      <c r="F728" s="56"/>
      <c r="G728" s="56"/>
      <c r="H728" s="69"/>
      <c r="I728" s="27"/>
      <c r="J728" s="1"/>
      <c r="K728" s="1"/>
    </row>
    <row r="729" spans="1:18" ht="15" customHeight="1">
      <c r="A729" s="1" t="s">
        <v>640</v>
      </c>
      <c r="B729" s="24"/>
    </row>
    <row r="730" spans="1:18" ht="12" customHeight="1">
      <c r="B730" s="93"/>
      <c r="C730" s="42"/>
      <c r="D730" s="42"/>
      <c r="E730" s="42"/>
      <c r="F730" s="42"/>
      <c r="G730" s="31" t="s">
        <v>5</v>
      </c>
      <c r="H730" s="33"/>
      <c r="I730" s="32"/>
      <c r="J730" s="32"/>
      <c r="K730" s="31" t="s">
        <v>62</v>
      </c>
      <c r="L730" s="33"/>
      <c r="M730" s="32"/>
      <c r="N730" s="32"/>
      <c r="O730" s="31" t="s">
        <v>820</v>
      </c>
      <c r="P730" s="33"/>
      <c r="Q730" s="33"/>
      <c r="R730" s="33"/>
    </row>
    <row r="731" spans="1:18" ht="12.75" customHeight="1">
      <c r="B731" s="153"/>
      <c r="C731" s="7"/>
      <c r="D731" s="7"/>
      <c r="E731" s="7"/>
      <c r="G731" s="109" t="s">
        <v>533</v>
      </c>
      <c r="H731" s="110" t="s">
        <v>3</v>
      </c>
      <c r="I731" s="31" t="s">
        <v>638</v>
      </c>
      <c r="J731" s="154"/>
      <c r="K731" s="109" t="s">
        <v>533</v>
      </c>
      <c r="L731" s="110" t="s">
        <v>3</v>
      </c>
      <c r="M731" s="31" t="s">
        <v>638</v>
      </c>
      <c r="N731" s="154"/>
      <c r="O731" s="109" t="s">
        <v>533</v>
      </c>
      <c r="P731" s="110" t="s">
        <v>3</v>
      </c>
      <c r="Q731" s="31" t="s">
        <v>638</v>
      </c>
      <c r="R731" s="154"/>
    </row>
    <row r="732" spans="1:18" ht="22.5">
      <c r="B732" s="95"/>
      <c r="C732" s="45"/>
      <c r="D732" s="45"/>
      <c r="E732" s="45"/>
      <c r="F732" s="45"/>
      <c r="G732" s="46"/>
      <c r="H732" s="146">
        <f>G739</f>
        <v>50510</v>
      </c>
      <c r="I732" s="147" t="s">
        <v>644</v>
      </c>
      <c r="J732" s="148" t="s">
        <v>645</v>
      </c>
      <c r="K732" s="149"/>
      <c r="L732" s="146">
        <f>K739</f>
        <v>42386</v>
      </c>
      <c r="M732" s="147" t="s">
        <v>644</v>
      </c>
      <c r="N732" s="148" t="s">
        <v>645</v>
      </c>
      <c r="O732" s="149"/>
      <c r="P732" s="146">
        <f>O739</f>
        <v>8122</v>
      </c>
      <c r="Q732" s="145" t="s">
        <v>644</v>
      </c>
      <c r="R732" s="144" t="s">
        <v>645</v>
      </c>
    </row>
    <row r="733" spans="1:18" ht="14.25" customHeight="1">
      <c r="B733" s="43" t="s">
        <v>361</v>
      </c>
      <c r="C733" s="155"/>
      <c r="D733" s="155"/>
      <c r="E733" s="155"/>
      <c r="G733" s="19">
        <v>398</v>
      </c>
      <c r="H733" s="3">
        <f>G733/H732*100</f>
        <v>0.78796277964759465</v>
      </c>
      <c r="I733" s="3">
        <v>0.11937612477504499</v>
      </c>
      <c r="J733" s="3">
        <v>2.1748633879781423</v>
      </c>
      <c r="K733" s="19">
        <v>306</v>
      </c>
      <c r="L733" s="3">
        <f>K733/L732*100</f>
        <v>0.72193648846317182</v>
      </c>
      <c r="M733" s="3">
        <v>0.13833634719710669</v>
      </c>
      <c r="N733" s="3">
        <v>2.33587786259542</v>
      </c>
      <c r="O733" s="19">
        <v>92</v>
      </c>
      <c r="P733" s="3">
        <f>O733/P732*100</f>
        <v>1.1327259295739964</v>
      </c>
      <c r="Q733" s="3">
        <v>8.2069580731489747E-2</v>
      </c>
      <c r="R733" s="3">
        <v>1.7692307692307692</v>
      </c>
    </row>
    <row r="734" spans="1:18" ht="14.25" customHeight="1">
      <c r="B734" s="43" t="s">
        <v>362</v>
      </c>
      <c r="C734" s="155"/>
      <c r="D734" s="155"/>
      <c r="E734" s="155"/>
      <c r="G734" s="20">
        <v>4017</v>
      </c>
      <c r="H734" s="4">
        <f>G734/H732*100</f>
        <v>7.9528806176994653</v>
      </c>
      <c r="I734" s="4">
        <v>1.2048590281943612</v>
      </c>
      <c r="J734" s="4">
        <v>4.4882681564245814</v>
      </c>
      <c r="K734" s="20">
        <v>3275</v>
      </c>
      <c r="L734" s="4">
        <f>K734/L732*100</f>
        <v>7.7266078422120508</v>
      </c>
      <c r="M734" s="4">
        <v>1.4805605786618445</v>
      </c>
      <c r="N734" s="4">
        <v>4.9772036474164132</v>
      </c>
      <c r="O734" s="20">
        <v>742</v>
      </c>
      <c r="P734" s="4">
        <f>O734/P732*100</f>
        <v>9.1356808667815805</v>
      </c>
      <c r="Q734" s="4">
        <v>0.66190900981266731</v>
      </c>
      <c r="R734" s="4">
        <v>3.130801687763713</v>
      </c>
    </row>
    <row r="735" spans="1:18" ht="14.25" customHeight="1">
      <c r="B735" s="43" t="s">
        <v>127</v>
      </c>
      <c r="C735" s="155"/>
      <c r="D735" s="155"/>
      <c r="E735" s="155"/>
      <c r="G735" s="20">
        <v>8882</v>
      </c>
      <c r="H735" s="4">
        <f>G735/H732*100</f>
        <v>17.584636705602851</v>
      </c>
      <c r="I735" s="4">
        <v>2.6640671865626873</v>
      </c>
      <c r="J735" s="4">
        <v>6.408369408369408</v>
      </c>
      <c r="K735" s="20">
        <v>7308</v>
      </c>
      <c r="L735" s="4">
        <f>K735/L732*100</f>
        <v>17.241542018591044</v>
      </c>
      <c r="M735" s="4">
        <v>3.3037974683544302</v>
      </c>
      <c r="N735" s="4">
        <v>7.3226452905811623</v>
      </c>
      <c r="O735" s="20">
        <v>1574</v>
      </c>
      <c r="P735" s="4">
        <f>O735/P732*100</f>
        <v>19.379463186407289</v>
      </c>
      <c r="Q735" s="4">
        <v>1.4041034790365745</v>
      </c>
      <c r="R735" s="4">
        <v>4.0567010309278349</v>
      </c>
    </row>
    <row r="736" spans="1:18" ht="14.25" customHeight="1">
      <c r="B736" s="43" t="s">
        <v>128</v>
      </c>
      <c r="C736" s="155"/>
      <c r="D736" s="155"/>
      <c r="E736" s="155"/>
      <c r="G736" s="20">
        <v>9106</v>
      </c>
      <c r="H736" s="4">
        <f>G736/H732*100</f>
        <v>18.028113244901999</v>
      </c>
      <c r="I736" s="4">
        <v>2.7312537492501501</v>
      </c>
      <c r="J736" s="4">
        <v>6.1073105298457415</v>
      </c>
      <c r="K736" s="20">
        <v>7341</v>
      </c>
      <c r="L736" s="4">
        <f>K736/L732*100</f>
        <v>17.319397914405698</v>
      </c>
      <c r="M736" s="4">
        <v>3.3187160940325495</v>
      </c>
      <c r="N736" s="4">
        <v>6.8351955307262573</v>
      </c>
      <c r="O736" s="20">
        <v>1765</v>
      </c>
      <c r="P736" s="4">
        <f>O736/P732*100</f>
        <v>21.731100714109825</v>
      </c>
      <c r="Q736" s="4">
        <v>1.5744870651204281</v>
      </c>
      <c r="R736" s="4">
        <v>4.232613908872902</v>
      </c>
    </row>
    <row r="737" spans="1:18" ht="14.25" customHeight="1">
      <c r="B737" s="43" t="s">
        <v>129</v>
      </c>
      <c r="C737" s="155"/>
      <c r="D737" s="155"/>
      <c r="E737" s="155"/>
      <c r="G737" s="20">
        <v>8369</v>
      </c>
      <c r="H737" s="4">
        <f>G737/H732*100</f>
        <v>16.568996238368641</v>
      </c>
      <c r="I737" s="4">
        <v>2.5101979604079183</v>
      </c>
      <c r="J737" s="4">
        <v>5.4770942408376966</v>
      </c>
      <c r="K737" s="20">
        <v>6905</v>
      </c>
      <c r="L737" s="4">
        <f>K737/L732*100</f>
        <v>16.290756381824188</v>
      </c>
      <c r="M737" s="4">
        <v>3.1216094032549728</v>
      </c>
      <c r="N737" s="4">
        <v>6.170688114387846</v>
      </c>
      <c r="O737" s="20">
        <v>1463</v>
      </c>
      <c r="P737" s="4">
        <f>O737/P732*100</f>
        <v>18.012804727899532</v>
      </c>
      <c r="Q737" s="4">
        <v>1.3050847457627119</v>
      </c>
      <c r="R737" s="4">
        <v>3.5857843137254903</v>
      </c>
    </row>
    <row r="738" spans="1:18" ht="14.25" customHeight="1">
      <c r="B738" s="44" t="s">
        <v>363</v>
      </c>
      <c r="C738" s="155"/>
      <c r="D738" s="155"/>
      <c r="E738" s="155"/>
      <c r="G738" s="20">
        <v>19738</v>
      </c>
      <c r="H738" s="4">
        <f>G738/H732*100</f>
        <v>39.077410413779454</v>
      </c>
      <c r="I738" s="4">
        <v>5.9202159568086383</v>
      </c>
      <c r="J738" s="4">
        <v>11.363270005757052</v>
      </c>
      <c r="K738" s="20">
        <v>17251</v>
      </c>
      <c r="L738" s="4">
        <f>K738/L732*100</f>
        <v>40.699759354503847</v>
      </c>
      <c r="M738" s="4">
        <v>7.7988245931283906</v>
      </c>
      <c r="N738" s="4">
        <v>13.466822794691646</v>
      </c>
      <c r="O738" s="20">
        <v>2486</v>
      </c>
      <c r="P738" s="4">
        <f>O738/P732*100</f>
        <v>30.608224575227776</v>
      </c>
      <c r="Q738" s="4">
        <v>2.2176628010704729</v>
      </c>
      <c r="R738" s="4">
        <v>5.4637362637362639</v>
      </c>
    </row>
    <row r="739" spans="1:18" ht="15" customHeight="1">
      <c r="B739" s="48" t="s">
        <v>1</v>
      </c>
      <c r="C739" s="156"/>
      <c r="D739" s="156"/>
      <c r="E739" s="156"/>
      <c r="F739" s="32"/>
      <c r="G739" s="49">
        <f>SUM(G733:G738)</f>
        <v>50510</v>
      </c>
      <c r="H739" s="6">
        <f>IF(SUM(H733:H738)&gt;100,"－",SUM(H733:H738))</f>
        <v>100</v>
      </c>
      <c r="I739" s="6">
        <v>2.5249950009997999</v>
      </c>
      <c r="J739" s="6">
        <v>6.9958448753462603</v>
      </c>
      <c r="K739" s="49">
        <f>SUM(K733:K738)</f>
        <v>42386</v>
      </c>
      <c r="L739" s="6">
        <f>IF(SUM(L733:L738)&gt;100,"－",SUM(L733:L738))</f>
        <v>100</v>
      </c>
      <c r="M739" s="6">
        <v>3.1936407474382156</v>
      </c>
      <c r="N739" s="6">
        <v>8.0566432237217267</v>
      </c>
      <c r="O739" s="49">
        <f>SUM(O733:O738)</f>
        <v>8122</v>
      </c>
      <c r="P739" s="6">
        <f>IF(SUM(P733:P738)&gt;100,"－",SUM(P733:P738))</f>
        <v>100</v>
      </c>
      <c r="Q739" s="6">
        <v>1.207552780255724</v>
      </c>
      <c r="R739" s="6">
        <v>4.1502299437915173</v>
      </c>
    </row>
    <row r="740" spans="1:18" ht="14.25" customHeight="1">
      <c r="B740" s="91"/>
      <c r="C740" s="56"/>
      <c r="D740" s="56"/>
      <c r="E740" s="56"/>
      <c r="F740" s="56"/>
      <c r="G740" s="56"/>
      <c r="H740" s="69"/>
      <c r="I740" s="27"/>
      <c r="J740" s="1"/>
      <c r="K740" s="1"/>
    </row>
    <row r="741" spans="1:18" ht="15" customHeight="1">
      <c r="A741" s="1" t="s">
        <v>675</v>
      </c>
      <c r="B741" s="24"/>
    </row>
    <row r="742" spans="1:18" ht="12" customHeight="1">
      <c r="B742" s="93"/>
      <c r="C742" s="42"/>
      <c r="D742" s="42"/>
      <c r="E742" s="42"/>
      <c r="F742" s="42"/>
      <c r="G742" s="31" t="s">
        <v>5</v>
      </c>
      <c r="H742" s="33"/>
      <c r="I742" s="32"/>
      <c r="J742" s="32"/>
      <c r="K742" s="31" t="s">
        <v>62</v>
      </c>
      <c r="L742" s="33"/>
      <c r="M742" s="32"/>
      <c r="N742" s="32"/>
      <c r="O742" s="31" t="s">
        <v>820</v>
      </c>
      <c r="P742" s="33"/>
      <c r="Q742" s="33"/>
      <c r="R742" s="33"/>
    </row>
    <row r="743" spans="1:18" ht="12.75" customHeight="1">
      <c r="B743" s="153"/>
      <c r="C743" s="7"/>
      <c r="D743" s="7"/>
      <c r="E743" s="7"/>
      <c r="G743" s="109" t="s">
        <v>533</v>
      </c>
      <c r="H743" s="110" t="s">
        <v>3</v>
      </c>
      <c r="I743" s="31" t="s">
        <v>638</v>
      </c>
      <c r="J743" s="154"/>
      <c r="K743" s="109" t="s">
        <v>533</v>
      </c>
      <c r="L743" s="110" t="s">
        <v>3</v>
      </c>
      <c r="M743" s="31" t="s">
        <v>638</v>
      </c>
      <c r="N743" s="154"/>
      <c r="O743" s="109" t="s">
        <v>533</v>
      </c>
      <c r="P743" s="110" t="s">
        <v>3</v>
      </c>
      <c r="Q743" s="31" t="s">
        <v>638</v>
      </c>
      <c r="R743" s="154"/>
    </row>
    <row r="744" spans="1:18" ht="22.5">
      <c r="B744" s="95"/>
      <c r="C744" s="45"/>
      <c r="D744" s="45"/>
      <c r="E744" s="45"/>
      <c r="F744" s="45"/>
      <c r="G744" s="46"/>
      <c r="H744" s="146">
        <f>G751</f>
        <v>56359</v>
      </c>
      <c r="I744" s="147" t="s">
        <v>644</v>
      </c>
      <c r="J744" s="148" t="s">
        <v>645</v>
      </c>
      <c r="K744" s="149"/>
      <c r="L744" s="146">
        <f>K751</f>
        <v>46955</v>
      </c>
      <c r="M744" s="147" t="s">
        <v>644</v>
      </c>
      <c r="N744" s="148" t="s">
        <v>645</v>
      </c>
      <c r="O744" s="149"/>
      <c r="P744" s="146">
        <f>O751</f>
        <v>9402</v>
      </c>
      <c r="Q744" s="145" t="s">
        <v>644</v>
      </c>
      <c r="R744" s="144" t="s">
        <v>645</v>
      </c>
    </row>
    <row r="745" spans="1:18" ht="14.25" customHeight="1">
      <c r="B745" s="43" t="s">
        <v>361</v>
      </c>
      <c r="C745" s="155"/>
      <c r="D745" s="155"/>
      <c r="E745" s="155"/>
      <c r="G745" s="19">
        <v>596</v>
      </c>
      <c r="H745" s="3">
        <f>G745/H744*100</f>
        <v>1.0575063432637202</v>
      </c>
      <c r="I745" s="3">
        <v>0.17876424715056988</v>
      </c>
      <c r="J745" s="3">
        <v>2.6140350877192984</v>
      </c>
      <c r="K745" s="19">
        <v>472</v>
      </c>
      <c r="L745" s="3">
        <f>K745/L744*100</f>
        <v>1.0052177616867213</v>
      </c>
      <c r="M745" s="3">
        <v>0.21338155515370705</v>
      </c>
      <c r="N745" s="3">
        <v>2.8780487804878048</v>
      </c>
      <c r="O745" s="19">
        <v>124</v>
      </c>
      <c r="P745" s="3">
        <f>O745/P744*100</f>
        <v>1.3188683258881091</v>
      </c>
      <c r="Q745" s="3">
        <v>0.11061552185548618</v>
      </c>
      <c r="R745" s="3">
        <v>1.9375</v>
      </c>
    </row>
    <row r="746" spans="1:18" ht="14.25" customHeight="1">
      <c r="B746" s="43" t="s">
        <v>362</v>
      </c>
      <c r="C746" s="155"/>
      <c r="D746" s="155"/>
      <c r="E746" s="155"/>
      <c r="G746" s="20">
        <v>4497</v>
      </c>
      <c r="H746" s="4">
        <f>G746/H744*100</f>
        <v>7.979204741035149</v>
      </c>
      <c r="I746" s="4">
        <v>1.3488302339532094</v>
      </c>
      <c r="J746" s="4">
        <v>4.3660194174757283</v>
      </c>
      <c r="K746" s="20">
        <v>3658</v>
      </c>
      <c r="L746" s="4">
        <f>K746/L744*100</f>
        <v>7.7904376530720914</v>
      </c>
      <c r="M746" s="4">
        <v>1.6537070524412296</v>
      </c>
      <c r="N746" s="4">
        <v>4.8773333333333335</v>
      </c>
      <c r="O746" s="20">
        <v>839</v>
      </c>
      <c r="P746" s="4">
        <f>O746/P744*100</f>
        <v>8.9236332695171239</v>
      </c>
      <c r="Q746" s="4">
        <v>0.74843889384478146</v>
      </c>
      <c r="R746" s="4">
        <v>2.9964285714285714</v>
      </c>
    </row>
    <row r="747" spans="1:18" ht="14.25" customHeight="1">
      <c r="B747" s="43" t="s">
        <v>127</v>
      </c>
      <c r="C747" s="155"/>
      <c r="D747" s="155"/>
      <c r="E747" s="155"/>
      <c r="G747" s="20">
        <v>10088</v>
      </c>
      <c r="H747" s="4">
        <f>G747/H744*100</f>
        <v>17.899536897389947</v>
      </c>
      <c r="I747" s="4">
        <v>3.0257948410317939</v>
      </c>
      <c r="J747" s="4">
        <v>6.1102362204724407</v>
      </c>
      <c r="K747" s="20">
        <v>8224</v>
      </c>
      <c r="L747" s="4">
        <f>K747/L744*100</f>
        <v>17.514641678202533</v>
      </c>
      <c r="M747" s="4">
        <v>3.7179023508137434</v>
      </c>
      <c r="N747" s="4">
        <v>7.029059829059829</v>
      </c>
      <c r="O747" s="20">
        <v>1864</v>
      </c>
      <c r="P747" s="4">
        <f>O747/P744*100</f>
        <v>19.825569027866411</v>
      </c>
      <c r="Q747" s="4">
        <v>1.6628010704727922</v>
      </c>
      <c r="R747" s="4">
        <v>3.8752598752598755</v>
      </c>
    </row>
    <row r="748" spans="1:18" ht="14.25" customHeight="1">
      <c r="B748" s="43" t="s">
        <v>128</v>
      </c>
      <c r="C748" s="155"/>
      <c r="D748" s="155"/>
      <c r="E748" s="155"/>
      <c r="G748" s="20">
        <v>10255</v>
      </c>
      <c r="H748" s="4">
        <f>G748/H744*100</f>
        <v>18.195851594244044</v>
      </c>
      <c r="I748" s="4">
        <v>3.075884823035393</v>
      </c>
      <c r="J748" s="4">
        <v>5.8134920634920633</v>
      </c>
      <c r="K748" s="20">
        <v>8200</v>
      </c>
      <c r="L748" s="4">
        <f>K748/L744*100</f>
        <v>17.463528910659143</v>
      </c>
      <c r="M748" s="4">
        <v>3.7070524412296564</v>
      </c>
      <c r="N748" s="4">
        <v>6.56</v>
      </c>
      <c r="O748" s="20">
        <v>2055</v>
      </c>
      <c r="P748" s="4">
        <f>O748/P744*100</f>
        <v>21.857051691129548</v>
      </c>
      <c r="Q748" s="4">
        <v>1.8331846565566459</v>
      </c>
      <c r="R748" s="4">
        <v>3.9980544747081712</v>
      </c>
    </row>
    <row r="749" spans="1:18" ht="14.25" customHeight="1">
      <c r="B749" s="43" t="s">
        <v>129</v>
      </c>
      <c r="C749" s="155"/>
      <c r="D749" s="155"/>
      <c r="E749" s="155"/>
      <c r="G749" s="20">
        <v>9389</v>
      </c>
      <c r="H749" s="4">
        <f>G749/H744*100</f>
        <v>16.659273585407831</v>
      </c>
      <c r="I749" s="4">
        <v>2.8161367726454709</v>
      </c>
      <c r="J749" s="4">
        <v>5.3376918703808984</v>
      </c>
      <c r="K749" s="20">
        <v>7675</v>
      </c>
      <c r="L749" s="4">
        <f>K749/L744*100</f>
        <v>16.345437120647428</v>
      </c>
      <c r="M749" s="4">
        <v>3.4697106690777577</v>
      </c>
      <c r="N749" s="4">
        <v>6.0196078431372548</v>
      </c>
      <c r="O749" s="20">
        <v>1713</v>
      </c>
      <c r="P749" s="4">
        <f>O749/P744*100</f>
        <v>18.219527760051051</v>
      </c>
      <c r="Q749" s="4">
        <v>1.5280999107939339</v>
      </c>
      <c r="R749" s="4">
        <v>3.5465838509316772</v>
      </c>
    </row>
    <row r="750" spans="1:18" ht="14.25" customHeight="1">
      <c r="B750" s="44" t="s">
        <v>363</v>
      </c>
      <c r="C750" s="155"/>
      <c r="D750" s="155"/>
      <c r="E750" s="155"/>
      <c r="G750" s="20">
        <v>21534</v>
      </c>
      <c r="H750" s="4">
        <f>G750/H744*100</f>
        <v>38.208626838659313</v>
      </c>
      <c r="I750" s="4">
        <v>6.4589082183563287</v>
      </c>
      <c r="J750" s="4">
        <v>10.686848635235732</v>
      </c>
      <c r="K750" s="20">
        <v>18726</v>
      </c>
      <c r="L750" s="4">
        <f>K750/L744*100</f>
        <v>39.880736875732083</v>
      </c>
      <c r="M750" s="4">
        <v>8.4656419529837255</v>
      </c>
      <c r="N750" s="4">
        <v>12.764826175869121</v>
      </c>
      <c r="O750" s="20">
        <v>2807</v>
      </c>
      <c r="P750" s="4">
        <f>O750/P744*100</f>
        <v>29.85534992554776</v>
      </c>
      <c r="Q750" s="4">
        <v>2.5040142729705619</v>
      </c>
      <c r="R750" s="4">
        <v>5.1316270566727606</v>
      </c>
    </row>
    <row r="751" spans="1:18" ht="15" customHeight="1">
      <c r="B751" s="48" t="s">
        <v>1</v>
      </c>
      <c r="C751" s="156"/>
      <c r="D751" s="156"/>
      <c r="E751" s="156"/>
      <c r="F751" s="32"/>
      <c r="G751" s="49">
        <f>SUM(G745:G750)</f>
        <v>56359</v>
      </c>
      <c r="H751" s="6">
        <f>IF(SUM(H745:H750)&gt;100,"－",SUM(H745:H750))</f>
        <v>100</v>
      </c>
      <c r="I751" s="6">
        <v>2.8173865226954611</v>
      </c>
      <c r="J751" s="6">
        <v>6.6720729252989228</v>
      </c>
      <c r="K751" s="49">
        <f>SUM(K745:K750)</f>
        <v>46955</v>
      </c>
      <c r="L751" s="6">
        <f>IF(SUM(L745:L750)&gt;100,"－",SUM(L745:L750))</f>
        <v>100</v>
      </c>
      <c r="M751" s="6">
        <v>3.5378993369499701</v>
      </c>
      <c r="N751" s="6">
        <v>7.7279460171165244</v>
      </c>
      <c r="O751" s="49">
        <f>SUM(O745:O750)</f>
        <v>9402</v>
      </c>
      <c r="P751" s="6">
        <f>IF(SUM(P745:P750)&gt;100,"－",SUM(P745:P750))</f>
        <v>100</v>
      </c>
      <c r="Q751" s="6">
        <v>1.3978590544157004</v>
      </c>
      <c r="R751" s="6">
        <v>3.9687631912199239</v>
      </c>
    </row>
    <row r="752" spans="1:18" ht="14.25" customHeight="1">
      <c r="B752" s="91"/>
      <c r="C752" s="56"/>
      <c r="D752" s="56"/>
      <c r="E752" s="56"/>
      <c r="F752" s="56"/>
      <c r="G752" s="56"/>
      <c r="H752" s="69"/>
      <c r="I752" s="27"/>
      <c r="J752" s="1"/>
      <c r="K752" s="1"/>
    </row>
    <row r="753" spans="1:18" ht="15" customHeight="1">
      <c r="A753" s="1" t="s">
        <v>641</v>
      </c>
      <c r="B753" s="24"/>
    </row>
    <row r="754" spans="1:18" ht="12" customHeight="1">
      <c r="B754" s="93"/>
      <c r="C754" s="42"/>
      <c r="D754" s="42"/>
      <c r="E754" s="42"/>
      <c r="F754" s="42"/>
      <c r="G754" s="31" t="s">
        <v>5</v>
      </c>
      <c r="H754" s="33"/>
      <c r="I754" s="32"/>
      <c r="J754" s="32"/>
      <c r="K754" s="31" t="s">
        <v>62</v>
      </c>
      <c r="L754" s="33"/>
      <c r="M754" s="32"/>
      <c r="N754" s="32"/>
      <c r="O754" s="31" t="s">
        <v>820</v>
      </c>
      <c r="P754" s="33"/>
      <c r="Q754" s="33"/>
      <c r="R754" s="33"/>
    </row>
    <row r="755" spans="1:18" ht="12.75" customHeight="1">
      <c r="B755" s="153"/>
      <c r="C755" s="7"/>
      <c r="D755" s="7"/>
      <c r="E755" s="7"/>
      <c r="G755" s="109" t="s">
        <v>533</v>
      </c>
      <c r="H755" s="110" t="s">
        <v>3</v>
      </c>
      <c r="I755" s="31" t="s">
        <v>638</v>
      </c>
      <c r="J755" s="154"/>
      <c r="K755" s="109" t="s">
        <v>533</v>
      </c>
      <c r="L755" s="110" t="s">
        <v>3</v>
      </c>
      <c r="M755" s="31" t="s">
        <v>638</v>
      </c>
      <c r="N755" s="154"/>
      <c r="O755" s="109" t="s">
        <v>533</v>
      </c>
      <c r="P755" s="110" t="s">
        <v>3</v>
      </c>
      <c r="Q755" s="31" t="s">
        <v>638</v>
      </c>
      <c r="R755" s="154"/>
    </row>
    <row r="756" spans="1:18" ht="22.5">
      <c r="B756" s="95"/>
      <c r="C756" s="45"/>
      <c r="D756" s="45"/>
      <c r="E756" s="45"/>
      <c r="F756" s="45"/>
      <c r="G756" s="46"/>
      <c r="H756" s="146">
        <f>G763</f>
        <v>9239</v>
      </c>
      <c r="I756" s="147" t="s">
        <v>644</v>
      </c>
      <c r="J756" s="148" t="s">
        <v>645</v>
      </c>
      <c r="K756" s="149"/>
      <c r="L756" s="146">
        <f>K763</f>
        <v>7931</v>
      </c>
      <c r="M756" s="147" t="s">
        <v>644</v>
      </c>
      <c r="N756" s="148" t="s">
        <v>645</v>
      </c>
      <c r="O756" s="149"/>
      <c r="P756" s="146">
        <f>O763</f>
        <v>1308</v>
      </c>
      <c r="Q756" s="145" t="s">
        <v>644</v>
      </c>
      <c r="R756" s="144" t="s">
        <v>645</v>
      </c>
    </row>
    <row r="757" spans="1:18" ht="14.25" customHeight="1">
      <c r="B757" s="43" t="s">
        <v>361</v>
      </c>
      <c r="C757" s="155"/>
      <c r="D757" s="155"/>
      <c r="E757" s="155"/>
      <c r="G757" s="143" t="s">
        <v>819</v>
      </c>
      <c r="H757" s="143" t="s">
        <v>819</v>
      </c>
      <c r="I757" s="143" t="s">
        <v>819</v>
      </c>
      <c r="J757" s="143" t="s">
        <v>819</v>
      </c>
      <c r="K757" s="143" t="s">
        <v>819</v>
      </c>
      <c r="L757" s="143" t="s">
        <v>819</v>
      </c>
      <c r="M757" s="143" t="s">
        <v>819</v>
      </c>
      <c r="N757" s="143" t="s">
        <v>819</v>
      </c>
      <c r="O757" s="143" t="s">
        <v>819</v>
      </c>
      <c r="P757" s="143" t="s">
        <v>819</v>
      </c>
      <c r="Q757" s="143" t="s">
        <v>819</v>
      </c>
      <c r="R757" s="143" t="s">
        <v>819</v>
      </c>
    </row>
    <row r="758" spans="1:18" ht="14.25" customHeight="1">
      <c r="B758" s="43" t="s">
        <v>362</v>
      </c>
      <c r="C758" s="155"/>
      <c r="D758" s="155"/>
      <c r="E758" s="155"/>
      <c r="G758" s="20">
        <v>1564</v>
      </c>
      <c r="H758" s="4">
        <f>G758/H756*100</f>
        <v>16.928238986903345</v>
      </c>
      <c r="I758" s="4">
        <v>0.46910617876424715</v>
      </c>
      <c r="J758" s="4">
        <v>5.9467680608365017</v>
      </c>
      <c r="K758" s="20">
        <v>1428</v>
      </c>
      <c r="L758" s="4">
        <f>K758/L756*100</f>
        <v>18.005295675198589</v>
      </c>
      <c r="M758" s="4">
        <v>0.64556962025316456</v>
      </c>
      <c r="N758" s="4">
        <v>6.704225352112676</v>
      </c>
      <c r="O758" s="20">
        <v>136</v>
      </c>
      <c r="P758" s="4">
        <f>O758/P756*100</f>
        <v>10.397553516819572</v>
      </c>
      <c r="Q758" s="4">
        <v>0.12132024977698483</v>
      </c>
      <c r="R758" s="4">
        <v>2.72</v>
      </c>
    </row>
    <row r="759" spans="1:18" ht="14.25" customHeight="1">
      <c r="B759" s="43" t="s">
        <v>127</v>
      </c>
      <c r="C759" s="155"/>
      <c r="D759" s="155"/>
      <c r="E759" s="155"/>
      <c r="G759" s="20">
        <v>2495</v>
      </c>
      <c r="H759" s="4">
        <f>G759/H756*100</f>
        <v>27.00508713064184</v>
      </c>
      <c r="I759" s="4">
        <v>0.74835032993401318</v>
      </c>
      <c r="J759" s="4">
        <v>5.6575963718820859</v>
      </c>
      <c r="K759" s="20">
        <v>2175</v>
      </c>
      <c r="L759" s="4">
        <f>K759/L756*100</f>
        <v>27.42403227840121</v>
      </c>
      <c r="M759" s="4">
        <v>0.98327305605786619</v>
      </c>
      <c r="N759" s="4">
        <v>6.6310975609756095</v>
      </c>
      <c r="O759" s="20">
        <v>320</v>
      </c>
      <c r="P759" s="4">
        <f>O759/P756*100</f>
        <v>24.464831804281346</v>
      </c>
      <c r="Q759" s="4">
        <v>0.28545941123996432</v>
      </c>
      <c r="R759" s="4">
        <v>2.831858407079646</v>
      </c>
    </row>
    <row r="760" spans="1:18" ht="14.25" customHeight="1">
      <c r="B760" s="43" t="s">
        <v>128</v>
      </c>
      <c r="C760" s="155"/>
      <c r="D760" s="155"/>
      <c r="E760" s="155"/>
      <c r="G760" s="20">
        <v>1783</v>
      </c>
      <c r="H760" s="4">
        <f>G760/H756*100</f>
        <v>19.298625392358481</v>
      </c>
      <c r="I760" s="4">
        <v>0.53479304139172168</v>
      </c>
      <c r="J760" s="4">
        <v>3.8098290598290596</v>
      </c>
      <c r="K760" s="20">
        <v>1437</v>
      </c>
      <c r="L760" s="4">
        <f>K760/L756*100</f>
        <v>18.118774429454039</v>
      </c>
      <c r="M760" s="4">
        <v>0.64963833634719714</v>
      </c>
      <c r="N760" s="4">
        <v>4.3153153153153152</v>
      </c>
      <c r="O760" s="20">
        <v>346</v>
      </c>
      <c r="P760" s="4">
        <f>O760/P756*100</f>
        <v>26.452599388379205</v>
      </c>
      <c r="Q760" s="4">
        <v>0.30865298840321143</v>
      </c>
      <c r="R760" s="4">
        <v>2.5629629629629629</v>
      </c>
    </row>
    <row r="761" spans="1:18" ht="14.25" customHeight="1">
      <c r="B761" s="43" t="s">
        <v>129</v>
      </c>
      <c r="C761" s="155"/>
      <c r="D761" s="155"/>
      <c r="E761" s="155"/>
      <c r="G761" s="20">
        <v>1448</v>
      </c>
      <c r="H761" s="4">
        <f>G761/H756*100</f>
        <v>15.67269184976729</v>
      </c>
      <c r="I761" s="4">
        <v>0.43431313737252547</v>
      </c>
      <c r="J761" s="4">
        <v>3.3441108545034641</v>
      </c>
      <c r="K761" s="20">
        <v>1202</v>
      </c>
      <c r="L761" s="4">
        <f>K761/L756*100</f>
        <v>15.155718068339427</v>
      </c>
      <c r="M761" s="4">
        <v>0.54339963833634719</v>
      </c>
      <c r="N761" s="4">
        <v>3.5457227138643068</v>
      </c>
      <c r="O761" s="20">
        <v>246</v>
      </c>
      <c r="P761" s="4">
        <f>O761/P756*100</f>
        <v>18.807339449541285</v>
      </c>
      <c r="Q761" s="4">
        <v>0.21944692239072258</v>
      </c>
      <c r="R761" s="4">
        <v>2.6170212765957448</v>
      </c>
    </row>
    <row r="762" spans="1:18" ht="14.25" customHeight="1">
      <c r="B762" s="44" t="s">
        <v>363</v>
      </c>
      <c r="C762" s="155"/>
      <c r="D762" s="155"/>
      <c r="E762" s="155"/>
      <c r="G762" s="20">
        <v>1949</v>
      </c>
      <c r="H762" s="4">
        <f>G762/H756*100</f>
        <v>21.09535664032904</v>
      </c>
      <c r="I762" s="4">
        <v>0.58458308338332332</v>
      </c>
      <c r="J762" s="4">
        <v>4.2647702407002193</v>
      </c>
      <c r="K762" s="20">
        <v>1689</v>
      </c>
      <c r="L762" s="4">
        <f>K762/L756*100</f>
        <v>21.296179548606734</v>
      </c>
      <c r="M762" s="4">
        <v>0.76356238698010848</v>
      </c>
      <c r="N762" s="4">
        <v>4.6786703601108037</v>
      </c>
      <c r="O762" s="20">
        <v>260</v>
      </c>
      <c r="P762" s="4">
        <f>O762/P756*100</f>
        <v>19.877675840978593</v>
      </c>
      <c r="Q762" s="4">
        <v>0.23193577163247101</v>
      </c>
      <c r="R762" s="4">
        <v>2.7083333333333335</v>
      </c>
    </row>
    <row r="763" spans="1:18" ht="15" customHeight="1">
      <c r="B763" s="48" t="s">
        <v>1</v>
      </c>
      <c r="C763" s="156"/>
      <c r="D763" s="156"/>
      <c r="E763" s="156"/>
      <c r="F763" s="32"/>
      <c r="G763" s="49">
        <f>SUM(G757:G762)</f>
        <v>9239</v>
      </c>
      <c r="H763" s="6">
        <f>IF(SUM(H757:H762)&gt;100,"－",SUM(H757:H762))</f>
        <v>100</v>
      </c>
      <c r="I763" s="6">
        <v>0.55422915416916618</v>
      </c>
      <c r="J763" s="6">
        <v>4.4806013579049466</v>
      </c>
      <c r="K763" s="49">
        <f>SUM(K757:K762)</f>
        <v>7931</v>
      </c>
      <c r="L763" s="6">
        <f>IF(SUM(L757:L762)&gt;100,"－",SUM(L757:L762))</f>
        <v>99.999999999999986</v>
      </c>
      <c r="M763" s="6">
        <v>0.71708860759493676</v>
      </c>
      <c r="N763" s="6">
        <v>5.0387547649301148</v>
      </c>
      <c r="O763" s="49">
        <f>SUM(O757:O762)</f>
        <v>1308</v>
      </c>
      <c r="P763" s="6">
        <f>IF(SUM(P757:P762)&gt;100,"－",SUM(P757:P762))</f>
        <v>100</v>
      </c>
      <c r="Q763" s="6">
        <v>0.23336306868867082</v>
      </c>
      <c r="R763" s="6">
        <v>2.680327868852459</v>
      </c>
    </row>
    <row r="764" spans="1:18" ht="14.25" customHeight="1">
      <c r="B764" s="91"/>
      <c r="C764" s="56"/>
      <c r="D764" s="56"/>
      <c r="E764" s="56"/>
      <c r="F764" s="56"/>
      <c r="G764" s="56"/>
      <c r="H764" s="69"/>
      <c r="I764" s="27"/>
      <c r="J764" s="1"/>
      <c r="K764" s="1"/>
    </row>
    <row r="765" spans="1:18" ht="15" customHeight="1">
      <c r="A765" s="1" t="s">
        <v>642</v>
      </c>
      <c r="B765" s="24"/>
    </row>
    <row r="766" spans="1:18" ht="12" customHeight="1">
      <c r="B766" s="93"/>
      <c r="C766" s="42"/>
      <c r="D766" s="42"/>
      <c r="E766" s="42"/>
      <c r="F766" s="42"/>
      <c r="G766" s="31" t="s">
        <v>5</v>
      </c>
      <c r="H766" s="33"/>
      <c r="I766" s="32"/>
      <c r="J766" s="32"/>
      <c r="K766" s="31" t="s">
        <v>62</v>
      </c>
      <c r="L766" s="33"/>
      <c r="M766" s="32"/>
      <c r="N766" s="32"/>
      <c r="O766" s="31" t="s">
        <v>820</v>
      </c>
      <c r="P766" s="33"/>
      <c r="Q766" s="33"/>
      <c r="R766" s="33"/>
    </row>
    <row r="767" spans="1:18" ht="12.75" customHeight="1">
      <c r="B767" s="153"/>
      <c r="C767" s="7"/>
      <c r="D767" s="7"/>
      <c r="E767" s="7"/>
      <c r="G767" s="109" t="s">
        <v>533</v>
      </c>
      <c r="H767" s="110" t="s">
        <v>3</v>
      </c>
      <c r="I767" s="31" t="s">
        <v>638</v>
      </c>
      <c r="J767" s="154"/>
      <c r="K767" s="109" t="s">
        <v>533</v>
      </c>
      <c r="L767" s="110" t="s">
        <v>3</v>
      </c>
      <c r="M767" s="31" t="s">
        <v>638</v>
      </c>
      <c r="N767" s="154"/>
      <c r="O767" s="109" t="s">
        <v>533</v>
      </c>
      <c r="P767" s="110" t="s">
        <v>3</v>
      </c>
      <c r="Q767" s="31" t="s">
        <v>638</v>
      </c>
      <c r="R767" s="154"/>
    </row>
    <row r="768" spans="1:18" ht="22.5">
      <c r="B768" s="95"/>
      <c r="C768" s="45"/>
      <c r="D768" s="45"/>
      <c r="E768" s="45"/>
      <c r="F768" s="45"/>
      <c r="G768" s="46"/>
      <c r="H768" s="146">
        <f>G775</f>
        <v>12873</v>
      </c>
      <c r="I768" s="147" t="s">
        <v>644</v>
      </c>
      <c r="J768" s="148" t="s">
        <v>645</v>
      </c>
      <c r="K768" s="149"/>
      <c r="L768" s="146">
        <f>K775</f>
        <v>10587</v>
      </c>
      <c r="M768" s="147" t="s">
        <v>644</v>
      </c>
      <c r="N768" s="148" t="s">
        <v>645</v>
      </c>
      <c r="O768" s="149"/>
      <c r="P768" s="146">
        <f>O775</f>
        <v>2286</v>
      </c>
      <c r="Q768" s="145" t="s">
        <v>644</v>
      </c>
      <c r="R768" s="144" t="s">
        <v>645</v>
      </c>
    </row>
    <row r="769" spans="1:18" ht="14.25" customHeight="1">
      <c r="B769" s="43" t="s">
        <v>361</v>
      </c>
      <c r="C769" s="155"/>
      <c r="D769" s="155"/>
      <c r="E769" s="155"/>
      <c r="G769" s="19">
        <v>1093</v>
      </c>
      <c r="H769" s="3">
        <f>G769/H768*100</f>
        <v>8.4906393226132213</v>
      </c>
      <c r="I769" s="3">
        <v>0.32783443311337734</v>
      </c>
      <c r="J769" s="3">
        <v>7.1907894736842106</v>
      </c>
      <c r="K769" s="19">
        <v>1002</v>
      </c>
      <c r="L769" s="3">
        <f>K769/L768*100</f>
        <v>9.464437517710401</v>
      </c>
      <c r="M769" s="3">
        <v>0.45298372513562385</v>
      </c>
      <c r="N769" s="3">
        <v>8.4915254237288131</v>
      </c>
      <c r="O769" s="19">
        <v>91</v>
      </c>
      <c r="P769" s="3">
        <f>O769/P768*100</f>
        <v>3.9807524059492563</v>
      </c>
      <c r="Q769" s="3">
        <v>8.1177520071364848E-2</v>
      </c>
      <c r="R769" s="3">
        <v>2.6764705882352939</v>
      </c>
    </row>
    <row r="770" spans="1:18" ht="14.25" customHeight="1">
      <c r="B770" s="43" t="s">
        <v>362</v>
      </c>
      <c r="C770" s="155"/>
      <c r="D770" s="155"/>
      <c r="E770" s="155"/>
      <c r="G770" s="20">
        <v>1816</v>
      </c>
      <c r="H770" s="4">
        <f>G770/H768*100</f>
        <v>14.107045754680339</v>
      </c>
      <c r="I770" s="4">
        <v>0.54469106178764248</v>
      </c>
      <c r="J770" s="4">
        <v>3.736625514403292</v>
      </c>
      <c r="K770" s="20">
        <v>1414</v>
      </c>
      <c r="L770" s="4">
        <f>K770/L768*100</f>
        <v>13.356002644752998</v>
      </c>
      <c r="M770" s="4">
        <v>0.63924050632911389</v>
      </c>
      <c r="N770" s="4">
        <v>3.7210526315789472</v>
      </c>
      <c r="O770" s="20">
        <v>402</v>
      </c>
      <c r="P770" s="4">
        <f>O770/P768*100</f>
        <v>17.585301837270343</v>
      </c>
      <c r="Q770" s="4">
        <v>0.35860838537020517</v>
      </c>
      <c r="R770" s="4">
        <v>3.7924528301886791</v>
      </c>
    </row>
    <row r="771" spans="1:18" ht="14.25" customHeight="1">
      <c r="B771" s="43" t="s">
        <v>127</v>
      </c>
      <c r="C771" s="155"/>
      <c r="D771" s="155"/>
      <c r="E771" s="155"/>
      <c r="G771" s="20">
        <v>2653</v>
      </c>
      <c r="H771" s="4">
        <f>G771/H768*100</f>
        <v>20.609026644915716</v>
      </c>
      <c r="I771" s="4">
        <v>0.79574085182963405</v>
      </c>
      <c r="J771" s="4">
        <v>4.3278955954322997</v>
      </c>
      <c r="K771" s="20">
        <v>2142</v>
      </c>
      <c r="L771" s="4">
        <f>K771/L768*100</f>
        <v>20.232360442051572</v>
      </c>
      <c r="M771" s="4">
        <v>0.96835443037974689</v>
      </c>
      <c r="N771" s="4">
        <v>4.5094736842105263</v>
      </c>
      <c r="O771" s="20">
        <v>511</v>
      </c>
      <c r="P771" s="4">
        <f>O771/P768*100</f>
        <v>22.353455818022745</v>
      </c>
      <c r="Q771" s="4">
        <v>0.455842997323818</v>
      </c>
      <c r="R771" s="4">
        <v>3.7028985507246377</v>
      </c>
    </row>
    <row r="772" spans="1:18" ht="14.25" customHeight="1">
      <c r="B772" s="43" t="s">
        <v>128</v>
      </c>
      <c r="C772" s="155"/>
      <c r="D772" s="155"/>
      <c r="E772" s="155"/>
      <c r="G772" s="20">
        <v>2382</v>
      </c>
      <c r="H772" s="4">
        <f>G772/H768*100</f>
        <v>18.503845257515732</v>
      </c>
      <c r="I772" s="4">
        <v>0.71445710857828437</v>
      </c>
      <c r="J772" s="4">
        <v>3.6310975609756095</v>
      </c>
      <c r="K772" s="20">
        <v>1904</v>
      </c>
      <c r="L772" s="4">
        <f>K772/L768*100</f>
        <v>17.98432039293473</v>
      </c>
      <c r="M772" s="4">
        <v>0.86075949367088611</v>
      </c>
      <c r="N772" s="4">
        <v>3.7042801556420235</v>
      </c>
      <c r="O772" s="20">
        <v>478</v>
      </c>
      <c r="P772" s="4">
        <f>O772/P768*100</f>
        <v>20.909886264216972</v>
      </c>
      <c r="Q772" s="4">
        <v>0.42640499553969669</v>
      </c>
      <c r="R772" s="4">
        <v>3.3661971830985915</v>
      </c>
    </row>
    <row r="773" spans="1:18" ht="14.25" customHeight="1">
      <c r="B773" s="43" t="s">
        <v>129</v>
      </c>
      <c r="C773" s="155"/>
      <c r="D773" s="155"/>
      <c r="E773" s="155"/>
      <c r="G773" s="20">
        <v>2053</v>
      </c>
      <c r="H773" s="4">
        <f>G773/H768*100</f>
        <v>15.94810844403014</v>
      </c>
      <c r="I773" s="4">
        <v>0.61577684463107374</v>
      </c>
      <c r="J773" s="4">
        <v>3.3006430868167205</v>
      </c>
      <c r="K773" s="20">
        <v>1686</v>
      </c>
      <c r="L773" s="4">
        <f>K773/L768*100</f>
        <v>15.925191272315104</v>
      </c>
      <c r="M773" s="4">
        <v>0.76220614828209765</v>
      </c>
      <c r="N773" s="4">
        <v>3.4549180327868854</v>
      </c>
      <c r="O773" s="20">
        <v>367</v>
      </c>
      <c r="P773" s="4">
        <f>O773/P768*100</f>
        <v>16.054243219597549</v>
      </c>
      <c r="Q773" s="4">
        <v>0.32738626226583406</v>
      </c>
      <c r="R773" s="4">
        <v>2.7388059701492535</v>
      </c>
    </row>
    <row r="774" spans="1:18" ht="14.25" customHeight="1">
      <c r="B774" s="44" t="s">
        <v>363</v>
      </c>
      <c r="C774" s="155"/>
      <c r="D774" s="155"/>
      <c r="E774" s="155"/>
      <c r="G774" s="20">
        <v>2876</v>
      </c>
      <c r="H774" s="4">
        <f>G774/H768*100</f>
        <v>22.341334576244854</v>
      </c>
      <c r="I774" s="4">
        <v>0.86262747450509902</v>
      </c>
      <c r="J774" s="4">
        <v>4.3378582202111611</v>
      </c>
      <c r="K774" s="20">
        <v>2439</v>
      </c>
      <c r="L774" s="4">
        <f>K774/L768*100</f>
        <v>23.037687730235191</v>
      </c>
      <c r="M774" s="4">
        <v>1.102622061482821</v>
      </c>
      <c r="N774" s="4">
        <v>4.5418994413407825</v>
      </c>
      <c r="O774" s="20">
        <v>437</v>
      </c>
      <c r="P774" s="4">
        <f>O774/P768*100</f>
        <v>19.116360454943131</v>
      </c>
      <c r="Q774" s="4">
        <v>0.38983050847457629</v>
      </c>
      <c r="R774" s="4">
        <v>3.4682539682539684</v>
      </c>
    </row>
    <row r="775" spans="1:18" ht="15" customHeight="1">
      <c r="B775" s="48" t="s">
        <v>1</v>
      </c>
      <c r="C775" s="156"/>
      <c r="D775" s="156"/>
      <c r="E775" s="156"/>
      <c r="F775" s="32"/>
      <c r="G775" s="49">
        <f>SUM(G769:G774)</f>
        <v>12873</v>
      </c>
      <c r="H775" s="6">
        <f>IF(SUM(H769:H774)&gt;100,"－",SUM(H769:H774))</f>
        <v>100</v>
      </c>
      <c r="I775" s="6">
        <v>0.64352129574085182</v>
      </c>
      <c r="J775" s="6">
        <v>4.0328947368421053</v>
      </c>
      <c r="K775" s="49">
        <f>SUM(K769:K774)</f>
        <v>10587</v>
      </c>
      <c r="L775" s="6">
        <f>IF(SUM(L769:L774)&gt;100,"－",SUM(L769:L774))</f>
        <v>100</v>
      </c>
      <c r="M775" s="6">
        <v>0.79769439421338151</v>
      </c>
      <c r="N775" s="6">
        <v>4.2145700636942678</v>
      </c>
      <c r="O775" s="49">
        <f>SUM(O769:O774)</f>
        <v>2286</v>
      </c>
      <c r="P775" s="6">
        <f>IF(SUM(P769:P774)&gt;100,"－",SUM(P769:P774))</f>
        <v>100.00000000000001</v>
      </c>
      <c r="Q775" s="6">
        <v>0.33987511150758254</v>
      </c>
      <c r="R775" s="6">
        <v>3.361764705882353</v>
      </c>
    </row>
    <row r="776" spans="1:18" ht="14.25" customHeight="1">
      <c r="B776" s="91"/>
      <c r="C776" s="56"/>
      <c r="D776" s="56"/>
      <c r="E776" s="56"/>
      <c r="F776" s="56"/>
      <c r="G776" s="56"/>
      <c r="H776" s="69"/>
      <c r="I776" s="27"/>
      <c r="J776" s="1"/>
      <c r="K776" s="1"/>
    </row>
    <row r="777" spans="1:18" ht="15" customHeight="1">
      <c r="A777" s="1" t="s">
        <v>643</v>
      </c>
      <c r="B777" s="24"/>
    </row>
    <row r="778" spans="1:18" ht="12" customHeight="1">
      <c r="B778" s="93"/>
      <c r="C778" s="42"/>
      <c r="D778" s="42"/>
      <c r="E778" s="42"/>
      <c r="F778" s="42"/>
      <c r="G778" s="31" t="s">
        <v>5</v>
      </c>
      <c r="H778" s="33"/>
      <c r="I778" s="32"/>
      <c r="J778" s="32"/>
      <c r="K778" s="31" t="s">
        <v>62</v>
      </c>
      <c r="L778" s="33"/>
      <c r="M778" s="32"/>
      <c r="N778" s="32"/>
      <c r="O778" s="31" t="s">
        <v>820</v>
      </c>
      <c r="P778" s="33"/>
      <c r="Q778" s="33"/>
      <c r="R778" s="33"/>
    </row>
    <row r="779" spans="1:18" ht="12.75" customHeight="1">
      <c r="B779" s="153"/>
      <c r="C779" s="7"/>
      <c r="D779" s="7"/>
      <c r="E779" s="7"/>
      <c r="G779" s="109" t="s">
        <v>533</v>
      </c>
      <c r="H779" s="110" t="s">
        <v>3</v>
      </c>
      <c r="I779" s="31" t="s">
        <v>638</v>
      </c>
      <c r="J779" s="154"/>
      <c r="K779" s="109" t="s">
        <v>533</v>
      </c>
      <c r="L779" s="110" t="s">
        <v>3</v>
      </c>
      <c r="M779" s="31" t="s">
        <v>638</v>
      </c>
      <c r="N779" s="154"/>
      <c r="O779" s="109" t="s">
        <v>533</v>
      </c>
      <c r="P779" s="110" t="s">
        <v>3</v>
      </c>
      <c r="Q779" s="31" t="s">
        <v>638</v>
      </c>
      <c r="R779" s="154"/>
    </row>
    <row r="780" spans="1:18" ht="22.5">
      <c r="B780" s="95"/>
      <c r="C780" s="45"/>
      <c r="D780" s="45"/>
      <c r="E780" s="45"/>
      <c r="F780" s="45"/>
      <c r="G780" s="46"/>
      <c r="H780" s="146">
        <f>G787</f>
        <v>12032</v>
      </c>
      <c r="I780" s="147" t="s">
        <v>644</v>
      </c>
      <c r="J780" s="148" t="s">
        <v>645</v>
      </c>
      <c r="K780" s="149"/>
      <c r="L780" s="146">
        <f>K787</f>
        <v>10052</v>
      </c>
      <c r="M780" s="147" t="s">
        <v>644</v>
      </c>
      <c r="N780" s="148" t="s">
        <v>645</v>
      </c>
      <c r="O780" s="149"/>
      <c r="P780" s="146">
        <f>O787</f>
        <v>1976</v>
      </c>
      <c r="Q780" s="145" t="s">
        <v>644</v>
      </c>
      <c r="R780" s="144" t="s">
        <v>645</v>
      </c>
    </row>
    <row r="781" spans="1:18" ht="14.25" customHeight="1">
      <c r="B781" s="43" t="s">
        <v>361</v>
      </c>
      <c r="C781" s="155"/>
      <c r="D781" s="155"/>
      <c r="E781" s="155"/>
      <c r="G781" s="19">
        <v>292</v>
      </c>
      <c r="H781" s="3">
        <f>G781/H780*100</f>
        <v>2.4268617021276593</v>
      </c>
      <c r="I781" s="3">
        <v>8.7582483503299335E-2</v>
      </c>
      <c r="J781" s="3">
        <v>2.3359999999999999</v>
      </c>
      <c r="K781" s="19">
        <v>234</v>
      </c>
      <c r="L781" s="3">
        <f>K781/L780*100</f>
        <v>2.3278949462793475</v>
      </c>
      <c r="M781" s="3">
        <v>0.1057866184448463</v>
      </c>
      <c r="N781" s="3">
        <v>2.3168316831683167</v>
      </c>
      <c r="O781" s="19">
        <v>58</v>
      </c>
      <c r="P781" s="3">
        <f>O781/P780*100</f>
        <v>2.9352226720647772</v>
      </c>
      <c r="Q781" s="3">
        <v>5.1739518287243533E-2</v>
      </c>
      <c r="R781" s="3">
        <v>2.4166666666666665</v>
      </c>
    </row>
    <row r="782" spans="1:18" ht="14.25" customHeight="1">
      <c r="B782" s="43" t="s">
        <v>362</v>
      </c>
      <c r="C782" s="155"/>
      <c r="D782" s="155"/>
      <c r="E782" s="155"/>
      <c r="G782" s="20">
        <v>2837</v>
      </c>
      <c r="H782" s="4">
        <f>G782/H780*100</f>
        <v>23.578789893617021</v>
      </c>
      <c r="I782" s="4">
        <v>0.85092981403719259</v>
      </c>
      <c r="J782" s="4">
        <v>5.2343173431734318</v>
      </c>
      <c r="K782" s="20">
        <v>2565</v>
      </c>
      <c r="L782" s="4">
        <f>K782/L780*100</f>
        <v>25.517309988062074</v>
      </c>
      <c r="M782" s="4">
        <v>1.1595840867992766</v>
      </c>
      <c r="N782" s="4">
        <v>6.2560975609756095</v>
      </c>
      <c r="O782" s="20">
        <v>271</v>
      </c>
      <c r="P782" s="4">
        <f>O782/P780*100</f>
        <v>13.714574898785425</v>
      </c>
      <c r="Q782" s="4">
        <v>0.24174843889384479</v>
      </c>
      <c r="R782" s="4">
        <v>2.0687022900763359</v>
      </c>
    </row>
    <row r="783" spans="1:18" ht="14.25" customHeight="1">
      <c r="B783" s="43" t="s">
        <v>127</v>
      </c>
      <c r="C783" s="155"/>
      <c r="D783" s="155"/>
      <c r="E783" s="155"/>
      <c r="G783" s="20">
        <v>2308</v>
      </c>
      <c r="H783" s="4">
        <f>G783/H780*100</f>
        <v>19.18218085106383</v>
      </c>
      <c r="I783" s="4">
        <v>0.69226154769046189</v>
      </c>
      <c r="J783" s="4">
        <v>2.7640718562874254</v>
      </c>
      <c r="K783" s="20">
        <v>1843</v>
      </c>
      <c r="L783" s="4">
        <f>K783/L780*100</f>
        <v>18.334659769200158</v>
      </c>
      <c r="M783" s="4">
        <v>0.83318264014466548</v>
      </c>
      <c r="N783" s="4">
        <v>2.953525641025641</v>
      </c>
      <c r="O783" s="20">
        <v>465</v>
      </c>
      <c r="P783" s="4">
        <f>O783/P780*100</f>
        <v>23.532388663967609</v>
      </c>
      <c r="Q783" s="4">
        <v>0.41480820695807313</v>
      </c>
      <c r="R783" s="4">
        <v>2.203791469194313</v>
      </c>
    </row>
    <row r="784" spans="1:18" ht="14.25" customHeight="1">
      <c r="B784" s="43" t="s">
        <v>128</v>
      </c>
      <c r="C784" s="155"/>
      <c r="D784" s="155"/>
      <c r="E784" s="155"/>
      <c r="G784" s="20">
        <v>2166</v>
      </c>
      <c r="H784" s="4">
        <f>G784/H780*100</f>
        <v>18.001994680851062</v>
      </c>
      <c r="I784" s="4">
        <v>0.64967006598680266</v>
      </c>
      <c r="J784" s="4">
        <v>2.5909090909090908</v>
      </c>
      <c r="K784" s="20">
        <v>1713</v>
      </c>
      <c r="L784" s="4">
        <f>K784/L780*100</f>
        <v>17.041384799044966</v>
      </c>
      <c r="M784" s="4">
        <v>0.7744122965641953</v>
      </c>
      <c r="N784" s="4">
        <v>2.7495987158908508</v>
      </c>
      <c r="O784" s="20">
        <v>453</v>
      </c>
      <c r="P784" s="4">
        <f>O784/P780*100</f>
        <v>22.925101214574902</v>
      </c>
      <c r="Q784" s="4">
        <v>0.40410347903657451</v>
      </c>
      <c r="R784" s="4">
        <v>2.1267605633802815</v>
      </c>
    </row>
    <row r="785" spans="1:18" ht="14.25" customHeight="1">
      <c r="B785" s="43" t="s">
        <v>129</v>
      </c>
      <c r="C785" s="155"/>
      <c r="D785" s="155"/>
      <c r="E785" s="155"/>
      <c r="G785" s="20">
        <v>1900</v>
      </c>
      <c r="H785" s="4">
        <f>G785/H780*100</f>
        <v>15.791223404255319</v>
      </c>
      <c r="I785" s="4">
        <v>0.56988602279544087</v>
      </c>
      <c r="J785" s="4">
        <v>2.5232403718459495</v>
      </c>
      <c r="K785" s="20">
        <v>1581</v>
      </c>
      <c r="L785" s="4">
        <f>K785/L780*100</f>
        <v>15.728213290887386</v>
      </c>
      <c r="M785" s="4">
        <v>0.71473779385171787</v>
      </c>
      <c r="N785" s="4">
        <v>2.6796610169491526</v>
      </c>
      <c r="O785" s="20">
        <v>318</v>
      </c>
      <c r="P785" s="4">
        <f>O785/P780*100</f>
        <v>16.093117408906881</v>
      </c>
      <c r="Q785" s="4">
        <v>0.28367528991971452</v>
      </c>
      <c r="R785" s="4">
        <v>1.962962962962963</v>
      </c>
    </row>
    <row r="786" spans="1:18" ht="14.25" customHeight="1">
      <c r="B786" s="44" t="s">
        <v>363</v>
      </c>
      <c r="C786" s="155"/>
      <c r="D786" s="155"/>
      <c r="E786" s="155"/>
      <c r="G786" s="20">
        <v>2529</v>
      </c>
      <c r="H786" s="4">
        <f>G786/H780*100</f>
        <v>21.018949468085108</v>
      </c>
      <c r="I786" s="4">
        <v>0.75854829034193161</v>
      </c>
      <c r="J786" s="4">
        <v>3.0543478260869565</v>
      </c>
      <c r="K786" s="20">
        <v>2116</v>
      </c>
      <c r="L786" s="4">
        <f>K786/L780*100</f>
        <v>21.050537206526066</v>
      </c>
      <c r="M786" s="4">
        <v>0.95660036166365281</v>
      </c>
      <c r="N786" s="4">
        <v>3.1676646706586826</v>
      </c>
      <c r="O786" s="20">
        <v>411</v>
      </c>
      <c r="P786" s="4">
        <f>O786/P780*100</f>
        <v>20.799595141700404</v>
      </c>
      <c r="Q786" s="4">
        <v>0.36663693131132918</v>
      </c>
      <c r="R786" s="4">
        <v>2.5849056603773586</v>
      </c>
    </row>
    <row r="787" spans="1:18" ht="15" customHeight="1">
      <c r="B787" s="48" t="s">
        <v>1</v>
      </c>
      <c r="C787" s="156"/>
      <c r="D787" s="156"/>
      <c r="E787" s="156"/>
      <c r="F787" s="32"/>
      <c r="G787" s="49">
        <f>SUM(G781:G786)</f>
        <v>12032</v>
      </c>
      <c r="H787" s="6">
        <f>IF(SUM(H781:H786)&gt;100,"－",SUM(H781:H786))</f>
        <v>100</v>
      </c>
      <c r="I787" s="6">
        <v>0.60147970405918816</v>
      </c>
      <c r="J787" s="6">
        <v>3.070170961980097</v>
      </c>
      <c r="K787" s="49">
        <f>SUM(K781:K786)</f>
        <v>10052</v>
      </c>
      <c r="L787" s="6">
        <f>IF(SUM(L781:L786)&gt;100,"－",SUM(L781:L786))</f>
        <v>100</v>
      </c>
      <c r="M787" s="6">
        <v>0.7573839662447257</v>
      </c>
      <c r="N787" s="6">
        <v>3.3328912466843503</v>
      </c>
      <c r="O787" s="49">
        <f>SUM(O781:O786)</f>
        <v>1976</v>
      </c>
      <c r="P787" s="6">
        <f>IF(SUM(P781:P786)&gt;100,"－",SUM(P781:P786))</f>
        <v>100</v>
      </c>
      <c r="Q787" s="6">
        <v>0.29378531073446329</v>
      </c>
      <c r="R787" s="6">
        <v>2.1955555555555555</v>
      </c>
    </row>
    <row r="788" spans="1:18" ht="14.25" customHeight="1">
      <c r="B788" s="91"/>
      <c r="C788" s="56"/>
      <c r="D788" s="56"/>
      <c r="E788" s="56"/>
      <c r="F788" s="56"/>
      <c r="G788" s="56"/>
      <c r="H788" s="69"/>
      <c r="I788" s="27"/>
      <c r="J788" s="1"/>
      <c r="K788" s="1"/>
    </row>
    <row r="789" spans="1:18" ht="15" customHeight="1">
      <c r="A789" s="108" t="s">
        <v>762</v>
      </c>
      <c r="B789" s="24"/>
      <c r="C789" s="7"/>
      <c r="D789" s="7"/>
      <c r="E789" s="7"/>
      <c r="H789" s="1"/>
      <c r="I789" s="1"/>
      <c r="J789" s="1"/>
      <c r="K789" s="1"/>
    </row>
    <row r="790" spans="1:18" ht="15" customHeight="1">
      <c r="A790" s="1" t="s">
        <v>813</v>
      </c>
      <c r="B790" s="91"/>
      <c r="C790" s="56"/>
      <c r="D790" s="56"/>
      <c r="E790" s="56"/>
      <c r="F790" s="1"/>
      <c r="G790" s="56"/>
      <c r="H790" s="56"/>
      <c r="I790" s="56"/>
      <c r="J790" s="56"/>
      <c r="K790" s="56"/>
      <c r="L790" s="57"/>
      <c r="M790" s="8"/>
      <c r="N790" s="8"/>
      <c r="P790" s="55"/>
    </row>
    <row r="791" spans="1:18" ht="12" customHeight="1">
      <c r="B791" s="41"/>
      <c r="C791" s="42"/>
      <c r="D791" s="42"/>
      <c r="E791" s="42"/>
      <c r="F791" s="42"/>
      <c r="G791" s="42"/>
      <c r="H791" s="31"/>
      <c r="I791" s="103" t="s">
        <v>5</v>
      </c>
      <c r="J791" s="33"/>
      <c r="K791" s="31"/>
      <c r="L791" s="103" t="s">
        <v>62</v>
      </c>
      <c r="M791" s="33"/>
      <c r="N791" s="31"/>
      <c r="O791" s="103" t="s">
        <v>820</v>
      </c>
      <c r="P791" s="33"/>
    </row>
    <row r="792" spans="1:18" ht="22.5" customHeight="1">
      <c r="B792" s="43"/>
      <c r="C792" s="7"/>
      <c r="D792" s="7"/>
      <c r="E792" s="7"/>
      <c r="H792" s="38" t="s">
        <v>2</v>
      </c>
      <c r="I792" s="38" t="s">
        <v>3</v>
      </c>
      <c r="J792" s="38" t="s">
        <v>763</v>
      </c>
      <c r="K792" s="38" t="s">
        <v>2</v>
      </c>
      <c r="L792" s="38" t="s">
        <v>3</v>
      </c>
      <c r="M792" s="38" t="s">
        <v>763</v>
      </c>
      <c r="N792" s="38" t="s">
        <v>2</v>
      </c>
      <c r="O792" s="38" t="s">
        <v>3</v>
      </c>
      <c r="P792" s="38" t="s">
        <v>763</v>
      </c>
    </row>
    <row r="793" spans="1:18" ht="12" customHeight="1">
      <c r="B793" s="44"/>
      <c r="C793" s="45"/>
      <c r="D793" s="45"/>
      <c r="E793" s="45"/>
      <c r="F793" s="45"/>
      <c r="G793" s="45"/>
      <c r="H793" s="46"/>
      <c r="I793" s="2">
        <f>H802</f>
        <v>3555</v>
      </c>
      <c r="J793" s="2">
        <f>I793-H801</f>
        <v>520</v>
      </c>
      <c r="K793" s="46"/>
      <c r="L793" s="2">
        <f>K802</f>
        <v>2373</v>
      </c>
      <c r="M793" s="2">
        <f>L793-K801</f>
        <v>311</v>
      </c>
      <c r="N793" s="46"/>
      <c r="O793" s="2">
        <f>N802</f>
        <v>1182</v>
      </c>
      <c r="P793" s="2">
        <f>O793-N801</f>
        <v>209</v>
      </c>
    </row>
    <row r="794" spans="1:18" ht="15" customHeight="1">
      <c r="B794" s="43" t="s">
        <v>822</v>
      </c>
      <c r="C794" s="7"/>
      <c r="D794" s="7"/>
      <c r="E794" s="7"/>
      <c r="H794" s="19">
        <v>292</v>
      </c>
      <c r="I794" s="3">
        <f>H794/I793*100</f>
        <v>8.2137834036568211</v>
      </c>
      <c r="J794" s="3">
        <f>H794/J793*100</f>
        <v>56.153846153846153</v>
      </c>
      <c r="K794" s="19">
        <v>147</v>
      </c>
      <c r="L794" s="3">
        <f>K794/L793*100</f>
        <v>6.1946902654867255</v>
      </c>
      <c r="M794" s="3">
        <f>K794/M793*100</f>
        <v>47.266881028938904</v>
      </c>
      <c r="N794" s="19">
        <v>145</v>
      </c>
      <c r="O794" s="3">
        <f>N794/O793*100</f>
        <v>12.267343485617598</v>
      </c>
      <c r="P794" s="3">
        <f>N794/P793*100</f>
        <v>69.377990430622006</v>
      </c>
    </row>
    <row r="795" spans="1:18" ht="15" customHeight="1">
      <c r="B795" s="43" t="s">
        <v>437</v>
      </c>
      <c r="C795" s="7"/>
      <c r="D795" s="7"/>
      <c r="E795" s="7"/>
      <c r="H795" s="20">
        <v>22</v>
      </c>
      <c r="I795" s="4">
        <f>H795/I793*100</f>
        <v>0.61884669479606191</v>
      </c>
      <c r="J795" s="4">
        <f>H795/J793*100</f>
        <v>4.2307692307692308</v>
      </c>
      <c r="K795" s="20">
        <v>15</v>
      </c>
      <c r="L795" s="4">
        <f>K795/L793*100</f>
        <v>0.63211125158027814</v>
      </c>
      <c r="M795" s="4">
        <f>K795/M793*100</f>
        <v>4.823151125401929</v>
      </c>
      <c r="N795" s="20">
        <v>7</v>
      </c>
      <c r="O795" s="4">
        <f>N795/O793*100</f>
        <v>0.59221658206429784</v>
      </c>
      <c r="P795" s="4">
        <f>N795/P793*100</f>
        <v>3.3492822966507179</v>
      </c>
    </row>
    <row r="796" spans="1:18" ht="15" customHeight="1">
      <c r="B796" s="43" t="s">
        <v>438</v>
      </c>
      <c r="C796" s="7"/>
      <c r="D796" s="7"/>
      <c r="E796" s="7"/>
      <c r="H796" s="20">
        <v>30</v>
      </c>
      <c r="I796" s="4">
        <f>H796/I793*100</f>
        <v>0.8438818565400843</v>
      </c>
      <c r="J796" s="4">
        <f>H796/J793*100</f>
        <v>5.7692307692307692</v>
      </c>
      <c r="K796" s="20">
        <v>22</v>
      </c>
      <c r="L796" s="4">
        <f>K796/L793*100</f>
        <v>0.92709650231774121</v>
      </c>
      <c r="M796" s="4">
        <f>K796/M793*100</f>
        <v>7.07395498392283</v>
      </c>
      <c r="N796" s="20">
        <v>8</v>
      </c>
      <c r="O796" s="4">
        <f>N796/O793*100</f>
        <v>0.67681895093062605</v>
      </c>
      <c r="P796" s="4">
        <f>N796/P793*100</f>
        <v>3.8277511961722488</v>
      </c>
    </row>
    <row r="797" spans="1:18" ht="15" customHeight="1">
      <c r="B797" s="43" t="s">
        <v>760</v>
      </c>
      <c r="C797" s="7"/>
      <c r="D797" s="7"/>
      <c r="E797" s="7"/>
      <c r="H797" s="20">
        <v>17</v>
      </c>
      <c r="I797" s="4">
        <f>H797/I793*100</f>
        <v>0.47819971870604777</v>
      </c>
      <c r="J797" s="4">
        <f>H797/J793*100</f>
        <v>3.2692307692307696</v>
      </c>
      <c r="K797" s="20">
        <v>11</v>
      </c>
      <c r="L797" s="4">
        <f>K797/L793*100</f>
        <v>0.46354825115887061</v>
      </c>
      <c r="M797" s="4">
        <f>K797/M793*100</f>
        <v>3.536977491961415</v>
      </c>
      <c r="N797" s="20">
        <v>6</v>
      </c>
      <c r="O797" s="4">
        <f>N797/O793*100</f>
        <v>0.50761421319796951</v>
      </c>
      <c r="P797" s="4">
        <f>N797/P793*100</f>
        <v>2.8708133971291865</v>
      </c>
    </row>
    <row r="798" spans="1:18" ht="15" customHeight="1">
      <c r="B798" s="43" t="s">
        <v>761</v>
      </c>
      <c r="C798" s="7"/>
      <c r="D798" s="7"/>
      <c r="E798" s="7"/>
      <c r="H798" s="20">
        <v>10</v>
      </c>
      <c r="I798" s="4">
        <f>H798/I793*100</f>
        <v>0.28129395218002812</v>
      </c>
      <c r="J798" s="4">
        <f>H798/J793*100</f>
        <v>1.9230769230769231</v>
      </c>
      <c r="K798" s="20">
        <v>9</v>
      </c>
      <c r="L798" s="4">
        <f>K798/L793*100</f>
        <v>0.37926675094816686</v>
      </c>
      <c r="M798" s="4">
        <f>K798/M793*100</f>
        <v>2.8938906752411575</v>
      </c>
      <c r="N798" s="20">
        <v>1</v>
      </c>
      <c r="O798" s="4">
        <f>N798/O793*100</f>
        <v>8.4602368866328256E-2</v>
      </c>
      <c r="P798" s="4">
        <f>N798/P793*100</f>
        <v>0.4784688995215311</v>
      </c>
    </row>
    <row r="799" spans="1:18" ht="15" customHeight="1">
      <c r="B799" s="43" t="s">
        <v>692</v>
      </c>
      <c r="C799" s="7"/>
      <c r="D799" s="7"/>
      <c r="E799" s="7"/>
      <c r="H799" s="20">
        <v>1</v>
      </c>
      <c r="I799" s="4">
        <f>H799/I793*100</f>
        <v>2.8129395218002812E-2</v>
      </c>
      <c r="J799" s="4">
        <f>H799/J793*100</f>
        <v>0.19230769230769232</v>
      </c>
      <c r="K799" s="20">
        <v>0</v>
      </c>
      <c r="L799" s="4">
        <f>K799/L793*100</f>
        <v>0</v>
      </c>
      <c r="M799" s="4">
        <f>K799/M793*100</f>
        <v>0</v>
      </c>
      <c r="N799" s="20">
        <v>1</v>
      </c>
      <c r="O799" s="4">
        <f>N799/O793*100</f>
        <v>8.4602368866328256E-2</v>
      </c>
      <c r="P799" s="4">
        <f>N799/P793*100</f>
        <v>0.4784688995215311</v>
      </c>
    </row>
    <row r="800" spans="1:18" ht="15" customHeight="1">
      <c r="B800" s="43" t="s">
        <v>821</v>
      </c>
      <c r="C800" s="7"/>
      <c r="D800" s="7"/>
      <c r="E800" s="7"/>
      <c r="H800" s="20">
        <v>148</v>
      </c>
      <c r="I800" s="4">
        <f>H800/I793*100</f>
        <v>4.1631504922644158</v>
      </c>
      <c r="J800" s="4">
        <f>H800/J793*100</f>
        <v>28.46153846153846</v>
      </c>
      <c r="K800" s="20">
        <v>107</v>
      </c>
      <c r="L800" s="4">
        <f>K800/L793*100</f>
        <v>4.5090602612726505</v>
      </c>
      <c r="M800" s="4">
        <f>K800/M793*100</f>
        <v>34.40514469453376</v>
      </c>
      <c r="N800" s="20">
        <v>41</v>
      </c>
      <c r="O800" s="4">
        <f>N800/O793*100</f>
        <v>3.4686971235194584</v>
      </c>
      <c r="P800" s="4">
        <f>N800/P793*100</f>
        <v>19.617224880382775</v>
      </c>
    </row>
    <row r="801" spans="1:16" ht="15" customHeight="1">
      <c r="B801" s="44" t="s">
        <v>829</v>
      </c>
      <c r="C801" s="45"/>
      <c r="D801" s="45"/>
      <c r="E801" s="45"/>
      <c r="F801" s="45"/>
      <c r="G801" s="45"/>
      <c r="H801" s="21">
        <v>3035</v>
      </c>
      <c r="I801" s="5">
        <f>H801/I793*100</f>
        <v>85.372714486638529</v>
      </c>
      <c r="J801" s="47" t="s">
        <v>819</v>
      </c>
      <c r="K801" s="21">
        <v>2062</v>
      </c>
      <c r="L801" s="5">
        <f>K801/L793*100</f>
        <v>86.894226717235568</v>
      </c>
      <c r="M801" s="47" t="s">
        <v>819</v>
      </c>
      <c r="N801" s="21">
        <v>973</v>
      </c>
      <c r="O801" s="5">
        <f>N801/O793*100</f>
        <v>82.318104906937393</v>
      </c>
      <c r="P801" s="47" t="s">
        <v>819</v>
      </c>
    </row>
    <row r="802" spans="1:16" ht="15" customHeight="1">
      <c r="B802" s="48" t="s">
        <v>1</v>
      </c>
      <c r="C802" s="32"/>
      <c r="D802" s="32"/>
      <c r="E802" s="32"/>
      <c r="F802" s="32"/>
      <c r="G802" s="32"/>
      <c r="H802" s="49">
        <f>SUM(H794:H801)</f>
        <v>3555</v>
      </c>
      <c r="I802" s="6">
        <f>IF(SUM(I794:I801)&gt;100,"－",SUM(I794:I801))</f>
        <v>99.999999999999986</v>
      </c>
      <c r="J802" s="6">
        <f>IF(SUM(J794:J801)&gt;100,"－",SUM(J794:J801))</f>
        <v>100</v>
      </c>
      <c r="K802" s="49">
        <f>SUM(K794:K801)</f>
        <v>2373</v>
      </c>
      <c r="L802" s="6">
        <f>IF(SUM(L794:L801)&gt;100,"－",SUM(L794:L801))</f>
        <v>100</v>
      </c>
      <c r="M802" s="6">
        <f>IF(SUM(M794:M801)&gt;100,"－",SUM(M794:M801))</f>
        <v>100</v>
      </c>
      <c r="N802" s="49">
        <f>SUM(N794:N801)</f>
        <v>1182</v>
      </c>
      <c r="O802" s="6">
        <f>IF(SUM(O794:O801)&gt;100,"－",SUM(O794:O801))</f>
        <v>100</v>
      </c>
      <c r="P802" s="6">
        <f>IF(SUM(P794:P801)&gt;100,"－",SUM(P794:P801))</f>
        <v>99.999999999999986</v>
      </c>
    </row>
    <row r="803" spans="1:16" ht="15" customHeight="1">
      <c r="B803" s="48" t="s">
        <v>317</v>
      </c>
      <c r="C803" s="32"/>
      <c r="D803" s="32"/>
      <c r="E803" s="32"/>
      <c r="F803" s="32"/>
      <c r="G803" s="32"/>
      <c r="H803" s="50">
        <v>33.493377696510876</v>
      </c>
      <c r="I803" s="35"/>
      <c r="J803" s="35"/>
      <c r="K803" s="50">
        <v>40.512139701842841</v>
      </c>
      <c r="L803" s="35"/>
      <c r="M803" s="35"/>
      <c r="N803" s="50">
        <v>23.049191171830302</v>
      </c>
      <c r="O803" s="35"/>
      <c r="P803" s="35"/>
    </row>
    <row r="804" spans="1:16" ht="15" customHeight="1">
      <c r="B804" s="91"/>
      <c r="C804" s="56"/>
      <c r="D804" s="56"/>
      <c r="E804" s="56"/>
      <c r="F804" s="56"/>
      <c r="G804" s="56"/>
      <c r="H804" s="57"/>
      <c r="I804" s="8"/>
      <c r="J804" s="8"/>
      <c r="K804" s="57"/>
      <c r="L804" s="8"/>
      <c r="M804" s="8"/>
      <c r="N804" s="57"/>
      <c r="O804" s="8"/>
      <c r="P804" s="8"/>
    </row>
    <row r="805" spans="1:16" ht="15" customHeight="1">
      <c r="A805" s="108" t="s">
        <v>762</v>
      </c>
      <c r="B805" s="24"/>
      <c r="C805" s="7"/>
      <c r="D805" s="7"/>
      <c r="E805" s="7"/>
      <c r="H805" s="1"/>
      <c r="I805" s="1"/>
      <c r="J805" s="1"/>
      <c r="K805" s="1"/>
    </row>
    <row r="806" spans="1:16" ht="15" customHeight="1">
      <c r="A806" s="1" t="s">
        <v>764</v>
      </c>
      <c r="B806" s="91"/>
      <c r="C806" s="56"/>
      <c r="D806" s="56"/>
      <c r="E806" s="56"/>
      <c r="F806" s="1"/>
      <c r="G806" s="56"/>
      <c r="H806" s="56"/>
      <c r="I806" s="56"/>
      <c r="J806" s="56"/>
      <c r="K806" s="56"/>
      <c r="L806" s="57"/>
      <c r="M806" s="8"/>
      <c r="N806" s="8"/>
      <c r="P806" s="55"/>
    </row>
    <row r="807" spans="1:16" ht="12" customHeight="1">
      <c r="B807" s="41"/>
      <c r="C807" s="42"/>
      <c r="D807" s="42"/>
      <c r="E807" s="42"/>
      <c r="F807" s="42"/>
      <c r="G807" s="42"/>
      <c r="H807" s="31"/>
      <c r="I807" s="103" t="s">
        <v>5</v>
      </c>
      <c r="J807" s="33"/>
      <c r="K807" s="31"/>
      <c r="L807" s="103" t="s">
        <v>62</v>
      </c>
      <c r="M807" s="33"/>
      <c r="N807" s="31"/>
      <c r="O807" s="103" t="s">
        <v>820</v>
      </c>
      <c r="P807" s="33"/>
    </row>
    <row r="808" spans="1:16" ht="22.5" customHeight="1">
      <c r="B808" s="43"/>
      <c r="C808" s="7"/>
      <c r="D808" s="7"/>
      <c r="E808" s="7"/>
      <c r="H808" s="38" t="s">
        <v>2</v>
      </c>
      <c r="I808" s="38" t="s">
        <v>3</v>
      </c>
      <c r="J808" s="38" t="s">
        <v>763</v>
      </c>
      <c r="K808" s="38" t="s">
        <v>2</v>
      </c>
      <c r="L808" s="38" t="s">
        <v>3</v>
      </c>
      <c r="M808" s="38" t="s">
        <v>763</v>
      </c>
      <c r="N808" s="38" t="s">
        <v>2</v>
      </c>
      <c r="O808" s="38" t="s">
        <v>3</v>
      </c>
      <c r="P808" s="38" t="s">
        <v>763</v>
      </c>
    </row>
    <row r="809" spans="1:16" ht="12" customHeight="1">
      <c r="B809" s="44"/>
      <c r="C809" s="45"/>
      <c r="D809" s="45"/>
      <c r="E809" s="45"/>
      <c r="F809" s="45"/>
      <c r="G809" s="45"/>
      <c r="H809" s="46"/>
      <c r="I809" s="2">
        <f>H818</f>
        <v>4344</v>
      </c>
      <c r="J809" s="2">
        <f>I809-H817</f>
        <v>1309</v>
      </c>
      <c r="K809" s="46"/>
      <c r="L809" s="2">
        <f>K818</f>
        <v>2960</v>
      </c>
      <c r="M809" s="2">
        <f>L809-K817</f>
        <v>898</v>
      </c>
      <c r="N809" s="46"/>
      <c r="O809" s="2">
        <f>N818</f>
        <v>1384</v>
      </c>
      <c r="P809" s="2">
        <f>O809-N817</f>
        <v>411</v>
      </c>
    </row>
    <row r="810" spans="1:16" ht="15" customHeight="1">
      <c r="B810" s="43" t="s">
        <v>822</v>
      </c>
      <c r="C810" s="7"/>
      <c r="D810" s="7"/>
      <c r="E810" s="7"/>
      <c r="H810" s="19">
        <v>279</v>
      </c>
      <c r="I810" s="3">
        <f>H810/I809*100</f>
        <v>6.4226519337016574</v>
      </c>
      <c r="J810" s="3">
        <f>H810/J809*100</f>
        <v>21.313980137509549</v>
      </c>
      <c r="K810" s="19">
        <v>148</v>
      </c>
      <c r="L810" s="3">
        <f>K810/L809*100</f>
        <v>5</v>
      </c>
      <c r="M810" s="3">
        <f>K810/M809*100</f>
        <v>16.481069042316257</v>
      </c>
      <c r="N810" s="19">
        <v>131</v>
      </c>
      <c r="O810" s="3">
        <f>N810/O809*100</f>
        <v>9.4653179190751437</v>
      </c>
      <c r="P810" s="3">
        <f>N810/P809*100</f>
        <v>31.873479318734795</v>
      </c>
    </row>
    <row r="811" spans="1:16" ht="15" customHeight="1">
      <c r="B811" s="43" t="s">
        <v>437</v>
      </c>
      <c r="C811" s="7"/>
      <c r="D811" s="7"/>
      <c r="E811" s="7"/>
      <c r="H811" s="20">
        <v>49</v>
      </c>
      <c r="I811" s="4">
        <f>H811/I809*100</f>
        <v>1.1279926335174955</v>
      </c>
      <c r="J811" s="4">
        <f>H811/J809*100</f>
        <v>3.7433155080213902</v>
      </c>
      <c r="K811" s="20">
        <v>24</v>
      </c>
      <c r="L811" s="4">
        <f>K811/L809*100</f>
        <v>0.81081081081081086</v>
      </c>
      <c r="M811" s="4">
        <f>K811/M809*100</f>
        <v>2.6726057906458798</v>
      </c>
      <c r="N811" s="20">
        <v>25</v>
      </c>
      <c r="O811" s="4">
        <f>N811/O809*100</f>
        <v>1.8063583815028903</v>
      </c>
      <c r="P811" s="4">
        <f>N811/P809*100</f>
        <v>6.0827250608272507</v>
      </c>
    </row>
    <row r="812" spans="1:16" ht="15" customHeight="1">
      <c r="B812" s="43" t="s">
        <v>438</v>
      </c>
      <c r="C812" s="7"/>
      <c r="D812" s="7"/>
      <c r="E812" s="7"/>
      <c r="H812" s="20">
        <v>54</v>
      </c>
      <c r="I812" s="4">
        <f>H812/I809*100</f>
        <v>1.2430939226519337</v>
      </c>
      <c r="J812" s="4">
        <f>H812/J809*100</f>
        <v>4.1252864782276548</v>
      </c>
      <c r="K812" s="20">
        <v>31</v>
      </c>
      <c r="L812" s="4">
        <f>K812/L809*100</f>
        <v>1.0472972972972974</v>
      </c>
      <c r="M812" s="4">
        <f>K812/M809*100</f>
        <v>3.4521158129175946</v>
      </c>
      <c r="N812" s="20">
        <v>23</v>
      </c>
      <c r="O812" s="4">
        <f>N812/O809*100</f>
        <v>1.6618497109826589</v>
      </c>
      <c r="P812" s="4">
        <f>N812/P809*100</f>
        <v>5.5961070559610704</v>
      </c>
    </row>
    <row r="813" spans="1:16" ht="15" customHeight="1">
      <c r="B813" s="43" t="s">
        <v>760</v>
      </c>
      <c r="C813" s="7"/>
      <c r="D813" s="7"/>
      <c r="E813" s="7"/>
      <c r="H813" s="20">
        <v>84</v>
      </c>
      <c r="I813" s="4">
        <f>H813/I809*100</f>
        <v>1.9337016574585635</v>
      </c>
      <c r="J813" s="4">
        <f>H813/J809*100</f>
        <v>6.4171122994652414</v>
      </c>
      <c r="K813" s="20">
        <v>56</v>
      </c>
      <c r="L813" s="4">
        <f>K813/L809*100</f>
        <v>1.8918918918918921</v>
      </c>
      <c r="M813" s="4">
        <f>K813/M809*100</f>
        <v>6.2360801781737196</v>
      </c>
      <c r="N813" s="20">
        <v>28</v>
      </c>
      <c r="O813" s="4">
        <f>N813/O809*100</f>
        <v>2.0231213872832372</v>
      </c>
      <c r="P813" s="4">
        <f>N813/P809*100</f>
        <v>6.8126520681265204</v>
      </c>
    </row>
    <row r="814" spans="1:16" ht="15" customHeight="1">
      <c r="B814" s="43" t="s">
        <v>761</v>
      </c>
      <c r="C814" s="7"/>
      <c r="D814" s="7"/>
      <c r="E814" s="7"/>
      <c r="H814" s="20">
        <v>92</v>
      </c>
      <c r="I814" s="4">
        <f>H814/I809*100</f>
        <v>2.117863720073665</v>
      </c>
      <c r="J814" s="4">
        <f>H814/J809*100</f>
        <v>7.0282658517952639</v>
      </c>
      <c r="K814" s="20">
        <v>68</v>
      </c>
      <c r="L814" s="4">
        <f>K814/L809*100</f>
        <v>2.2972972972972974</v>
      </c>
      <c r="M814" s="4">
        <f>K814/M809*100</f>
        <v>7.5723830734966597</v>
      </c>
      <c r="N814" s="20">
        <v>24</v>
      </c>
      <c r="O814" s="4">
        <f>N814/O809*100</f>
        <v>1.7341040462427744</v>
      </c>
      <c r="P814" s="4">
        <f>N814/P809*100</f>
        <v>5.8394160583941606</v>
      </c>
    </row>
    <row r="815" spans="1:16" ht="15" customHeight="1">
      <c r="B815" s="43" t="s">
        <v>692</v>
      </c>
      <c r="C815" s="7"/>
      <c r="D815" s="7"/>
      <c r="E815" s="7"/>
      <c r="H815" s="20">
        <v>71</v>
      </c>
      <c r="I815" s="4">
        <f>H815/I809*100</f>
        <v>1.6344383057090239</v>
      </c>
      <c r="J815" s="4">
        <f>H815/J809*100</f>
        <v>5.4239877769289535</v>
      </c>
      <c r="K815" s="20">
        <v>62</v>
      </c>
      <c r="L815" s="4">
        <f>K815/L809*100</f>
        <v>2.0945945945945947</v>
      </c>
      <c r="M815" s="4">
        <f>K815/M809*100</f>
        <v>6.9042316258351892</v>
      </c>
      <c r="N815" s="20">
        <v>9</v>
      </c>
      <c r="O815" s="4">
        <f>N815/O809*100</f>
        <v>0.6502890173410405</v>
      </c>
      <c r="P815" s="4">
        <f>N815/P809*100</f>
        <v>2.1897810218978102</v>
      </c>
    </row>
    <row r="816" spans="1:16" ht="15" customHeight="1">
      <c r="B816" s="43" t="s">
        <v>821</v>
      </c>
      <c r="C816" s="7"/>
      <c r="D816" s="7"/>
      <c r="E816" s="7"/>
      <c r="H816" s="20">
        <v>680</v>
      </c>
      <c r="I816" s="4">
        <f>H816/I809*100</f>
        <v>15.653775322283609</v>
      </c>
      <c r="J816" s="4">
        <f>H816/J809*100</f>
        <v>51.94805194805194</v>
      </c>
      <c r="K816" s="20">
        <v>509</v>
      </c>
      <c r="L816" s="4">
        <f>K816/L809*100</f>
        <v>17.195945945945944</v>
      </c>
      <c r="M816" s="4">
        <f>K816/M809*100</f>
        <v>56.681514476614701</v>
      </c>
      <c r="N816" s="20">
        <v>171</v>
      </c>
      <c r="O816" s="4">
        <f>N816/O809*100</f>
        <v>12.355491329479769</v>
      </c>
      <c r="P816" s="4">
        <f>N816/P809*100</f>
        <v>41.605839416058394</v>
      </c>
    </row>
    <row r="817" spans="1:16" ht="15" customHeight="1">
      <c r="B817" s="44" t="s">
        <v>829</v>
      </c>
      <c r="C817" s="45"/>
      <c r="D817" s="45"/>
      <c r="E817" s="45"/>
      <c r="F817" s="45"/>
      <c r="G817" s="45"/>
      <c r="H817" s="21">
        <v>3035</v>
      </c>
      <c r="I817" s="5">
        <f>H817/I809*100</f>
        <v>69.866482504604051</v>
      </c>
      <c r="J817" s="47" t="s">
        <v>819</v>
      </c>
      <c r="K817" s="21">
        <v>2062</v>
      </c>
      <c r="L817" s="5">
        <f>K817/L809*100</f>
        <v>69.662162162162161</v>
      </c>
      <c r="M817" s="47" t="s">
        <v>819</v>
      </c>
      <c r="N817" s="21">
        <v>973</v>
      </c>
      <c r="O817" s="5">
        <f>N817/O809*100</f>
        <v>70.303468208092497</v>
      </c>
      <c r="P817" s="47" t="s">
        <v>819</v>
      </c>
    </row>
    <row r="818" spans="1:16" ht="15" customHeight="1">
      <c r="B818" s="48" t="s">
        <v>1</v>
      </c>
      <c r="C818" s="32"/>
      <c r="D818" s="32"/>
      <c r="E818" s="32"/>
      <c r="F818" s="32"/>
      <c r="G818" s="32"/>
      <c r="H818" s="49">
        <f>SUM(H810:H817)</f>
        <v>4344</v>
      </c>
      <c r="I818" s="6">
        <f>IF(SUM(I810:I817)&gt;100,"－",SUM(I810:I817))</f>
        <v>100</v>
      </c>
      <c r="J818" s="6">
        <f>IF(SUM(J810:J817)&gt;100,"－",SUM(J810:J817))</f>
        <v>100</v>
      </c>
      <c r="K818" s="49">
        <f>SUM(K810:K817)</f>
        <v>2960</v>
      </c>
      <c r="L818" s="6">
        <f>IF(SUM(L810:L817)&gt;100,"－",SUM(L810:L817))</f>
        <v>100</v>
      </c>
      <c r="M818" s="6">
        <f>IF(SUM(M810:M817)&gt;100,"－",SUM(M810:M817))</f>
        <v>100</v>
      </c>
      <c r="N818" s="49">
        <f>SUM(N810:N817)</f>
        <v>1384</v>
      </c>
      <c r="O818" s="6">
        <f>IF(SUM(O810:O817)&gt;100,"－",SUM(O810:O817))</f>
        <v>100.00000000000001</v>
      </c>
      <c r="P818" s="6">
        <f>IF(SUM(P810:P817)&gt;100,"－",SUM(P810:P817))</f>
        <v>100</v>
      </c>
    </row>
    <row r="819" spans="1:16" ht="15" customHeight="1">
      <c r="B819" s="48" t="s">
        <v>317</v>
      </c>
      <c r="C819" s="32"/>
      <c r="D819" s="32"/>
      <c r="E819" s="32"/>
      <c r="F819" s="32"/>
      <c r="G819" s="32"/>
      <c r="H819" s="50">
        <v>66.326864752671398</v>
      </c>
      <c r="I819" s="35"/>
      <c r="J819" s="35"/>
      <c r="K819" s="50">
        <v>72.2906093345306</v>
      </c>
      <c r="L819" s="35"/>
      <c r="M819" s="35"/>
      <c r="N819" s="50">
        <v>53.296590702769862</v>
      </c>
      <c r="O819" s="35"/>
      <c r="P819" s="35"/>
    </row>
    <row r="820" spans="1:16" ht="15" customHeight="1">
      <c r="B820" s="91"/>
      <c r="C820" s="56"/>
      <c r="D820" s="56"/>
      <c r="E820" s="56"/>
      <c r="F820" s="56"/>
      <c r="G820" s="56"/>
      <c r="H820" s="57"/>
      <c r="I820" s="8"/>
      <c r="J820" s="8"/>
      <c r="K820" s="57"/>
      <c r="L820" s="8"/>
      <c r="M820" s="8"/>
      <c r="N820" s="57"/>
      <c r="O820" s="8"/>
      <c r="P820" s="8"/>
    </row>
    <row r="821" spans="1:16" ht="15" customHeight="1">
      <c r="A821" s="108" t="s">
        <v>762</v>
      </c>
      <c r="B821" s="24"/>
      <c r="C821" s="7"/>
      <c r="D821" s="7"/>
      <c r="E821" s="7"/>
      <c r="H821" s="1"/>
      <c r="I821" s="1"/>
      <c r="J821" s="1"/>
      <c r="K821" s="1"/>
    </row>
    <row r="822" spans="1:16" ht="15" customHeight="1">
      <c r="A822" s="1" t="s">
        <v>766</v>
      </c>
      <c r="B822" s="91"/>
      <c r="C822" s="56"/>
      <c r="D822" s="56"/>
      <c r="E822" s="56"/>
      <c r="F822" s="1"/>
      <c r="G822" s="56"/>
      <c r="H822" s="56"/>
      <c r="I822" s="56"/>
      <c r="J822" s="56"/>
      <c r="K822" s="56"/>
      <c r="L822" s="57"/>
      <c r="M822" s="8"/>
      <c r="N822" s="8"/>
      <c r="P822" s="55"/>
    </row>
    <row r="823" spans="1:16" ht="12" customHeight="1">
      <c r="B823" s="41"/>
      <c r="C823" s="42"/>
      <c r="D823" s="42"/>
      <c r="E823" s="42"/>
      <c r="F823" s="42"/>
      <c r="G823" s="42"/>
      <c r="H823" s="31"/>
      <c r="I823" s="103" t="s">
        <v>5</v>
      </c>
      <c r="J823" s="33"/>
      <c r="K823" s="31"/>
      <c r="L823" s="103" t="s">
        <v>62</v>
      </c>
      <c r="M823" s="33"/>
      <c r="N823" s="31"/>
      <c r="O823" s="103" t="s">
        <v>820</v>
      </c>
      <c r="P823" s="33"/>
    </row>
    <row r="824" spans="1:16" ht="22.5" customHeight="1">
      <c r="B824" s="43"/>
      <c r="C824" s="7"/>
      <c r="D824" s="7"/>
      <c r="E824" s="7"/>
      <c r="H824" s="38" t="s">
        <v>2</v>
      </c>
      <c r="I824" s="38" t="s">
        <v>3</v>
      </c>
      <c r="J824" s="38" t="s">
        <v>763</v>
      </c>
      <c r="K824" s="38" t="s">
        <v>2</v>
      </c>
      <c r="L824" s="38" t="s">
        <v>3</v>
      </c>
      <c r="M824" s="38" t="s">
        <v>763</v>
      </c>
      <c r="N824" s="38" t="s">
        <v>2</v>
      </c>
      <c r="O824" s="38" t="s">
        <v>3</v>
      </c>
      <c r="P824" s="38" t="s">
        <v>763</v>
      </c>
    </row>
    <row r="825" spans="1:16" ht="12" customHeight="1">
      <c r="B825" s="44"/>
      <c r="C825" s="45"/>
      <c r="D825" s="45"/>
      <c r="E825" s="45"/>
      <c r="F825" s="45"/>
      <c r="G825" s="45"/>
      <c r="H825" s="46"/>
      <c r="I825" s="2">
        <f>H834</f>
        <v>4933</v>
      </c>
      <c r="J825" s="2">
        <f>I825-H833</f>
        <v>1898</v>
      </c>
      <c r="K825" s="46"/>
      <c r="L825" s="2">
        <f>K834</f>
        <v>3369</v>
      </c>
      <c r="M825" s="2">
        <f>L825-K833</f>
        <v>1307</v>
      </c>
      <c r="N825" s="46"/>
      <c r="O825" s="2">
        <f>N834</f>
        <v>1564</v>
      </c>
      <c r="P825" s="2">
        <f>O825-N833</f>
        <v>591</v>
      </c>
    </row>
    <row r="826" spans="1:16" ht="15" customHeight="1">
      <c r="B826" s="43" t="s">
        <v>822</v>
      </c>
      <c r="C826" s="7"/>
      <c r="D826" s="7"/>
      <c r="E826" s="7"/>
      <c r="H826" s="19">
        <v>247</v>
      </c>
      <c r="I826" s="3">
        <f>H826/I825*100</f>
        <v>5.0070950739914863</v>
      </c>
      <c r="J826" s="3">
        <f>H826/J825*100</f>
        <v>13.013698630136986</v>
      </c>
      <c r="K826" s="19">
        <v>137</v>
      </c>
      <c r="L826" s="3">
        <f>K826/L825*100</f>
        <v>4.06648857227664</v>
      </c>
      <c r="M826" s="3">
        <f>K826/M825*100</f>
        <v>10.482019892884468</v>
      </c>
      <c r="N826" s="19">
        <v>110</v>
      </c>
      <c r="O826" s="3">
        <f>N826/O825*100</f>
        <v>7.0332480818414327</v>
      </c>
      <c r="P826" s="3">
        <f>N826/P825*100</f>
        <v>18.612521150592219</v>
      </c>
    </row>
    <row r="827" spans="1:16" ht="15" customHeight="1">
      <c r="B827" s="43" t="s">
        <v>437</v>
      </c>
      <c r="C827" s="7"/>
      <c r="D827" s="7"/>
      <c r="E827" s="7"/>
      <c r="H827" s="20">
        <v>54</v>
      </c>
      <c r="I827" s="4">
        <f>H827/I825*100</f>
        <v>1.0946685586863978</v>
      </c>
      <c r="J827" s="4">
        <f>H827/J825*100</f>
        <v>2.8451001053740779</v>
      </c>
      <c r="K827" s="20">
        <v>32</v>
      </c>
      <c r="L827" s="4">
        <f>K827/L825*100</f>
        <v>0.94983674680914221</v>
      </c>
      <c r="M827" s="4">
        <f>K827/M825*100</f>
        <v>2.4483550114766639</v>
      </c>
      <c r="N827" s="20">
        <v>22</v>
      </c>
      <c r="O827" s="4">
        <f>N827/O825*100</f>
        <v>1.4066496163682864</v>
      </c>
      <c r="P827" s="4">
        <f>N827/P825*100</f>
        <v>3.7225042301184432</v>
      </c>
    </row>
    <row r="828" spans="1:16" ht="15" customHeight="1">
      <c r="B828" s="43" t="s">
        <v>438</v>
      </c>
      <c r="C828" s="7"/>
      <c r="D828" s="7"/>
      <c r="E828" s="7"/>
      <c r="H828" s="20">
        <v>69</v>
      </c>
      <c r="I828" s="4">
        <f>H828/I825*100</f>
        <v>1.3987431583215082</v>
      </c>
      <c r="J828" s="4">
        <f>H828/J825*100</f>
        <v>3.6354056902002108</v>
      </c>
      <c r="K828" s="20">
        <v>37</v>
      </c>
      <c r="L828" s="4">
        <f>K828/L825*100</f>
        <v>1.0982487384980706</v>
      </c>
      <c r="M828" s="4">
        <f>K828/M825*100</f>
        <v>2.8309104820198927</v>
      </c>
      <c r="N828" s="20">
        <v>32</v>
      </c>
      <c r="O828" s="4">
        <f>N828/O825*100</f>
        <v>2.0460358056265986</v>
      </c>
      <c r="P828" s="4">
        <f>N828/P825*100</f>
        <v>5.4145516074450084</v>
      </c>
    </row>
    <row r="829" spans="1:16" ht="15" customHeight="1">
      <c r="B829" s="43" t="s">
        <v>760</v>
      </c>
      <c r="C829" s="7"/>
      <c r="D829" s="7"/>
      <c r="E829" s="7"/>
      <c r="H829" s="20">
        <v>81</v>
      </c>
      <c r="I829" s="4">
        <f>H829/I825*100</f>
        <v>1.6420028380295966</v>
      </c>
      <c r="J829" s="4">
        <f>H829/J825*100</f>
        <v>4.2676501580611168</v>
      </c>
      <c r="K829" s="20">
        <v>43</v>
      </c>
      <c r="L829" s="4">
        <f>K829/L825*100</f>
        <v>1.2763431285247848</v>
      </c>
      <c r="M829" s="4">
        <f>K829/M825*100</f>
        <v>3.2899770466717673</v>
      </c>
      <c r="N829" s="20">
        <v>38</v>
      </c>
      <c r="O829" s="4">
        <f>N829/O825*100</f>
        <v>2.4296675191815855</v>
      </c>
      <c r="P829" s="4">
        <f>N829/P825*100</f>
        <v>6.429780033840947</v>
      </c>
    </row>
    <row r="830" spans="1:16" ht="15" customHeight="1">
      <c r="B830" s="43" t="s">
        <v>761</v>
      </c>
      <c r="C830" s="7"/>
      <c r="D830" s="7"/>
      <c r="E830" s="7"/>
      <c r="H830" s="20">
        <v>103</v>
      </c>
      <c r="I830" s="4">
        <f>H830/I825*100</f>
        <v>2.0879789174944254</v>
      </c>
      <c r="J830" s="4">
        <f>H830/J825*100</f>
        <v>5.4267650158061116</v>
      </c>
      <c r="K830" s="20">
        <v>72</v>
      </c>
      <c r="L830" s="4">
        <f>K830/L825*100</f>
        <v>2.1371326803205699</v>
      </c>
      <c r="M830" s="4">
        <f>K830/M825*100</f>
        <v>5.5087987758224939</v>
      </c>
      <c r="N830" s="20">
        <v>31</v>
      </c>
      <c r="O830" s="4">
        <f>N830/O825*100</f>
        <v>1.9820971867007673</v>
      </c>
      <c r="P830" s="4">
        <f>N830/P825*100</f>
        <v>5.2453468697123524</v>
      </c>
    </row>
    <row r="831" spans="1:16" ht="15" customHeight="1">
      <c r="B831" s="43" t="s">
        <v>692</v>
      </c>
      <c r="C831" s="7"/>
      <c r="D831" s="7"/>
      <c r="E831" s="7"/>
      <c r="H831" s="20">
        <v>142</v>
      </c>
      <c r="I831" s="4">
        <f>H831/I825*100</f>
        <v>2.8785728765457126</v>
      </c>
      <c r="J831" s="4">
        <f>H831/J825*100</f>
        <v>7.481559536354057</v>
      </c>
      <c r="K831" s="20">
        <v>114</v>
      </c>
      <c r="L831" s="4">
        <f>K831/L825*100</f>
        <v>3.3837934105075691</v>
      </c>
      <c r="M831" s="4">
        <f>K831/M825*100</f>
        <v>8.7222647283856158</v>
      </c>
      <c r="N831" s="20">
        <v>28</v>
      </c>
      <c r="O831" s="4">
        <f>N831/O825*100</f>
        <v>1.7902813299232736</v>
      </c>
      <c r="P831" s="4">
        <f>N831/P825*100</f>
        <v>4.7377326565143827</v>
      </c>
    </row>
    <row r="832" spans="1:16" ht="15" customHeight="1">
      <c r="B832" s="43" t="s">
        <v>821</v>
      </c>
      <c r="C832" s="7"/>
      <c r="D832" s="7"/>
      <c r="E832" s="7"/>
      <c r="H832" s="20">
        <v>1202</v>
      </c>
      <c r="I832" s="4">
        <f>H832/I825*100</f>
        <v>24.366511250760187</v>
      </c>
      <c r="J832" s="4">
        <f>H832/J825*100</f>
        <v>63.329820864067443</v>
      </c>
      <c r="K832" s="20">
        <v>872</v>
      </c>
      <c r="L832" s="4">
        <f>K832/L825*100</f>
        <v>25.883051350549124</v>
      </c>
      <c r="M832" s="4">
        <f>K832/M825*100</f>
        <v>66.717674062739093</v>
      </c>
      <c r="N832" s="20">
        <v>330</v>
      </c>
      <c r="O832" s="4">
        <f>N832/O825*100</f>
        <v>21.099744245524295</v>
      </c>
      <c r="P832" s="4">
        <f>N832/P825*100</f>
        <v>55.837563451776653</v>
      </c>
    </row>
    <row r="833" spans="1:16" ht="15" customHeight="1">
      <c r="B833" s="44" t="s">
        <v>829</v>
      </c>
      <c r="C833" s="45"/>
      <c r="D833" s="45"/>
      <c r="E833" s="45"/>
      <c r="F833" s="45"/>
      <c r="G833" s="45"/>
      <c r="H833" s="21">
        <v>3035</v>
      </c>
      <c r="I833" s="5">
        <f>H833/I825*100</f>
        <v>61.524427326170681</v>
      </c>
      <c r="J833" s="47" t="s">
        <v>819</v>
      </c>
      <c r="K833" s="21">
        <v>2062</v>
      </c>
      <c r="L833" s="5">
        <f>K833/L825*100</f>
        <v>61.205105372514105</v>
      </c>
      <c r="M833" s="47" t="s">
        <v>819</v>
      </c>
      <c r="N833" s="21">
        <v>973</v>
      </c>
      <c r="O833" s="5">
        <f>N833/O825*100</f>
        <v>62.212276214833764</v>
      </c>
      <c r="P833" s="47" t="s">
        <v>819</v>
      </c>
    </row>
    <row r="834" spans="1:16" ht="15" customHeight="1">
      <c r="B834" s="48" t="s">
        <v>1</v>
      </c>
      <c r="C834" s="32"/>
      <c r="D834" s="32"/>
      <c r="E834" s="32"/>
      <c r="F834" s="32"/>
      <c r="G834" s="32"/>
      <c r="H834" s="49">
        <f>SUM(H826:H833)</f>
        <v>4933</v>
      </c>
      <c r="I834" s="6">
        <f>IF(SUM(I826:I833)&gt;100,"－",SUM(I826:I833))</f>
        <v>100</v>
      </c>
      <c r="J834" s="6">
        <f>IF(SUM(J826:J833)&gt;100,"－",SUM(J826:J833))</f>
        <v>100</v>
      </c>
      <c r="K834" s="49">
        <f>SUM(K826:K833)</f>
        <v>3369</v>
      </c>
      <c r="L834" s="6">
        <f>IF(SUM(L826:L833)&gt;100,"－",SUM(L826:L833))</f>
        <v>100</v>
      </c>
      <c r="M834" s="6">
        <f>IF(SUM(M826:M833)&gt;100,"－",SUM(M826:M833))</f>
        <v>100</v>
      </c>
      <c r="N834" s="49">
        <f>SUM(N826:N833)</f>
        <v>1564</v>
      </c>
      <c r="O834" s="6">
        <f>IF(SUM(O826:O833)&gt;100,"－",SUM(O826:O833))</f>
        <v>100</v>
      </c>
      <c r="P834" s="6">
        <f>IF(SUM(P826:P833)&gt;100,"－",SUM(P826:P833))</f>
        <v>100</v>
      </c>
    </row>
    <row r="835" spans="1:16" ht="15" customHeight="1">
      <c r="B835" s="48" t="s">
        <v>317</v>
      </c>
      <c r="C835" s="32"/>
      <c r="D835" s="32"/>
      <c r="E835" s="32"/>
      <c r="F835" s="32"/>
      <c r="G835" s="32"/>
      <c r="H835" s="50">
        <v>77.105762309316503</v>
      </c>
      <c r="I835" s="35"/>
      <c r="J835" s="35"/>
      <c r="K835" s="50">
        <v>80.966407201907018</v>
      </c>
      <c r="L835" s="35"/>
      <c r="M835" s="35"/>
      <c r="N835" s="50">
        <v>68.567923265973334</v>
      </c>
      <c r="O835" s="35"/>
      <c r="P835" s="35"/>
    </row>
    <row r="836" spans="1:16" ht="15" customHeight="1">
      <c r="B836" s="91"/>
      <c r="C836" s="56"/>
      <c r="D836" s="56"/>
      <c r="E836" s="56"/>
      <c r="F836" s="56"/>
      <c r="G836" s="56"/>
      <c r="H836" s="57"/>
      <c r="I836" s="8"/>
      <c r="J836" s="8"/>
      <c r="K836" s="57"/>
      <c r="L836" s="8"/>
      <c r="M836" s="8"/>
      <c r="N836" s="57"/>
      <c r="O836" s="8"/>
      <c r="P836" s="8"/>
    </row>
    <row r="837" spans="1:16" ht="15" customHeight="1">
      <c r="A837" s="108" t="s">
        <v>762</v>
      </c>
      <c r="B837" s="24"/>
      <c r="C837" s="7"/>
      <c r="D837" s="7"/>
      <c r="E837" s="7"/>
      <c r="H837" s="1"/>
      <c r="I837" s="1"/>
      <c r="J837" s="1"/>
      <c r="K837" s="1"/>
    </row>
    <row r="838" spans="1:16" ht="15" customHeight="1">
      <c r="A838" s="1" t="s">
        <v>765</v>
      </c>
      <c r="B838" s="91"/>
      <c r="C838" s="56"/>
      <c r="D838" s="56"/>
      <c r="E838" s="56"/>
      <c r="F838" s="1"/>
      <c r="G838" s="56"/>
      <c r="H838" s="56"/>
      <c r="I838" s="56"/>
      <c r="J838" s="56"/>
      <c r="K838" s="56"/>
      <c r="L838" s="57"/>
      <c r="M838" s="8"/>
      <c r="N838" s="8"/>
      <c r="P838" s="55"/>
    </row>
    <row r="839" spans="1:16" ht="12" customHeight="1">
      <c r="B839" s="41"/>
      <c r="C839" s="42"/>
      <c r="D839" s="42"/>
      <c r="E839" s="42"/>
      <c r="F839" s="42"/>
      <c r="G839" s="42"/>
      <c r="H839" s="31"/>
      <c r="I839" s="103" t="s">
        <v>5</v>
      </c>
      <c r="J839" s="33"/>
      <c r="K839" s="31"/>
      <c r="L839" s="103" t="s">
        <v>62</v>
      </c>
      <c r="M839" s="33"/>
      <c r="N839" s="31"/>
      <c r="O839" s="103" t="s">
        <v>820</v>
      </c>
      <c r="P839" s="33"/>
    </row>
    <row r="840" spans="1:16" ht="22.5" customHeight="1">
      <c r="B840" s="43"/>
      <c r="C840" s="7"/>
      <c r="D840" s="7"/>
      <c r="E840" s="7"/>
      <c r="H840" s="38" t="s">
        <v>2</v>
      </c>
      <c r="I840" s="38" t="s">
        <v>3</v>
      </c>
      <c r="J840" s="38" t="s">
        <v>763</v>
      </c>
      <c r="K840" s="38" t="s">
        <v>2</v>
      </c>
      <c r="L840" s="38" t="s">
        <v>3</v>
      </c>
      <c r="M840" s="38" t="s">
        <v>763</v>
      </c>
      <c r="N840" s="38" t="s">
        <v>2</v>
      </c>
      <c r="O840" s="38" t="s">
        <v>3</v>
      </c>
      <c r="P840" s="38" t="s">
        <v>763</v>
      </c>
    </row>
    <row r="841" spans="1:16" ht="12" customHeight="1">
      <c r="B841" s="44"/>
      <c r="C841" s="45"/>
      <c r="D841" s="45"/>
      <c r="E841" s="45"/>
      <c r="F841" s="45"/>
      <c r="G841" s="45"/>
      <c r="H841" s="46"/>
      <c r="I841" s="2">
        <f>H850</f>
        <v>5034</v>
      </c>
      <c r="J841" s="2">
        <f>I841-H849</f>
        <v>1999</v>
      </c>
      <c r="K841" s="46"/>
      <c r="L841" s="2">
        <f>K850</f>
        <v>3451</v>
      </c>
      <c r="M841" s="2">
        <f>L841-K849</f>
        <v>1389</v>
      </c>
      <c r="N841" s="46"/>
      <c r="O841" s="2">
        <f>N850</f>
        <v>1583</v>
      </c>
      <c r="P841" s="2">
        <f>O841-N849</f>
        <v>610</v>
      </c>
    </row>
    <row r="842" spans="1:16" ht="15" customHeight="1">
      <c r="B842" s="43" t="s">
        <v>822</v>
      </c>
      <c r="C842" s="7"/>
      <c r="D842" s="7"/>
      <c r="E842" s="7"/>
      <c r="H842" s="19">
        <v>235</v>
      </c>
      <c r="I842" s="3">
        <f>H842/I841*100</f>
        <v>4.6682558601509738</v>
      </c>
      <c r="J842" s="3">
        <f>H842/J841*100</f>
        <v>11.755877938969485</v>
      </c>
      <c r="K842" s="19">
        <v>139</v>
      </c>
      <c r="L842" s="3">
        <f>K842/L841*100</f>
        <v>4.0278180237612284</v>
      </c>
      <c r="M842" s="3">
        <f>K842/M841*100</f>
        <v>10.007199424046076</v>
      </c>
      <c r="N842" s="19">
        <v>96</v>
      </c>
      <c r="O842" s="3">
        <f>N842/O841*100</f>
        <v>6.0644346178142765</v>
      </c>
      <c r="P842" s="3">
        <f>N842/P841*100</f>
        <v>15.737704918032788</v>
      </c>
    </row>
    <row r="843" spans="1:16" ht="15" customHeight="1">
      <c r="B843" s="43" t="s">
        <v>437</v>
      </c>
      <c r="C843" s="7"/>
      <c r="D843" s="7"/>
      <c r="E843" s="7"/>
      <c r="H843" s="20">
        <v>42</v>
      </c>
      <c r="I843" s="4">
        <f>H843/I841*100</f>
        <v>0.83432657926102505</v>
      </c>
      <c r="J843" s="4">
        <f>H843/J841*100</f>
        <v>2.1010505252626315</v>
      </c>
      <c r="K843" s="20">
        <v>26</v>
      </c>
      <c r="L843" s="4">
        <f>K843/L841*100</f>
        <v>0.7534048101999421</v>
      </c>
      <c r="M843" s="4">
        <f>K843/M841*100</f>
        <v>1.8718502519798417</v>
      </c>
      <c r="N843" s="20">
        <v>16</v>
      </c>
      <c r="O843" s="4">
        <f>N843/O841*100</f>
        <v>1.010739102969046</v>
      </c>
      <c r="P843" s="4">
        <f>N843/P841*100</f>
        <v>2.622950819672131</v>
      </c>
    </row>
    <row r="844" spans="1:16" ht="15" customHeight="1">
      <c r="B844" s="43" t="s">
        <v>438</v>
      </c>
      <c r="C844" s="7"/>
      <c r="D844" s="7"/>
      <c r="E844" s="7"/>
      <c r="H844" s="20">
        <v>76</v>
      </c>
      <c r="I844" s="4">
        <f>H844/I841*100</f>
        <v>1.5097338100913786</v>
      </c>
      <c r="J844" s="4">
        <f>H844/J841*100</f>
        <v>3.8019009504752379</v>
      </c>
      <c r="K844" s="20">
        <v>46</v>
      </c>
      <c r="L844" s="4">
        <f>K844/L841*100</f>
        <v>1.3329469718922051</v>
      </c>
      <c r="M844" s="4">
        <f>K844/M841*100</f>
        <v>3.3117350611951042</v>
      </c>
      <c r="N844" s="20">
        <v>30</v>
      </c>
      <c r="O844" s="4">
        <f>N844/O841*100</f>
        <v>1.8951358180669615</v>
      </c>
      <c r="P844" s="4">
        <f>N844/P841*100</f>
        <v>4.918032786885246</v>
      </c>
    </row>
    <row r="845" spans="1:16" ht="15" customHeight="1">
      <c r="B845" s="43" t="s">
        <v>760</v>
      </c>
      <c r="C845" s="7"/>
      <c r="D845" s="7"/>
      <c r="E845" s="7"/>
      <c r="H845" s="20">
        <v>83</v>
      </c>
      <c r="I845" s="4">
        <f>H845/I841*100</f>
        <v>1.6487882399682161</v>
      </c>
      <c r="J845" s="4">
        <f>H845/J841*100</f>
        <v>4.1520760380190103</v>
      </c>
      <c r="K845" s="20">
        <v>42</v>
      </c>
      <c r="L845" s="4">
        <f>K845/L841*100</f>
        <v>1.2170385395537524</v>
      </c>
      <c r="M845" s="4">
        <f>K845/M841*100</f>
        <v>3.0237580993520519</v>
      </c>
      <c r="N845" s="20">
        <v>41</v>
      </c>
      <c r="O845" s="4">
        <f>N845/O841*100</f>
        <v>2.5900189513581804</v>
      </c>
      <c r="P845" s="4">
        <f>N845/P841*100</f>
        <v>6.721311475409836</v>
      </c>
    </row>
    <row r="846" spans="1:16" ht="15" customHeight="1">
      <c r="B846" s="43" t="s">
        <v>761</v>
      </c>
      <c r="C846" s="7"/>
      <c r="D846" s="7"/>
      <c r="E846" s="7"/>
      <c r="H846" s="20">
        <v>99</v>
      </c>
      <c r="I846" s="4">
        <f>H846/I841*100</f>
        <v>1.9666269368295588</v>
      </c>
      <c r="J846" s="4">
        <f>H846/J841*100</f>
        <v>4.9524762381190595</v>
      </c>
      <c r="K846" s="20">
        <v>63</v>
      </c>
      <c r="L846" s="4">
        <f>K846/L841*100</f>
        <v>1.8255578093306288</v>
      </c>
      <c r="M846" s="4">
        <f>K846/M841*100</f>
        <v>4.5356371490280782</v>
      </c>
      <c r="N846" s="20">
        <v>36</v>
      </c>
      <c r="O846" s="4">
        <f>N846/O841*100</f>
        <v>2.2741629816803539</v>
      </c>
      <c r="P846" s="4">
        <f>N846/P841*100</f>
        <v>5.9016393442622954</v>
      </c>
    </row>
    <row r="847" spans="1:16" ht="15" customHeight="1">
      <c r="B847" s="43" t="s">
        <v>692</v>
      </c>
      <c r="C847" s="7"/>
      <c r="D847" s="7"/>
      <c r="E847" s="7"/>
      <c r="H847" s="20">
        <v>122</v>
      </c>
      <c r="I847" s="4">
        <f>H847/I841*100</f>
        <v>2.4235200635677394</v>
      </c>
      <c r="J847" s="4">
        <f>H847/J841*100</f>
        <v>6.103051525762881</v>
      </c>
      <c r="K847" s="20">
        <v>100</v>
      </c>
      <c r="L847" s="4">
        <f>K847/L841*100</f>
        <v>2.8977108084613157</v>
      </c>
      <c r="M847" s="4">
        <f>K847/M841*100</f>
        <v>7.1994240460763139</v>
      </c>
      <c r="N847" s="20">
        <v>22</v>
      </c>
      <c r="O847" s="4">
        <f>N847/O841*100</f>
        <v>1.3897662665824384</v>
      </c>
      <c r="P847" s="4">
        <f>N847/P841*100</f>
        <v>3.6065573770491808</v>
      </c>
    </row>
    <row r="848" spans="1:16" ht="15" customHeight="1">
      <c r="B848" s="43" t="s">
        <v>821</v>
      </c>
      <c r="C848" s="7"/>
      <c r="D848" s="7"/>
      <c r="E848" s="7"/>
      <c r="H848" s="20">
        <v>1342</v>
      </c>
      <c r="I848" s="4">
        <f>H848/I841*100</f>
        <v>26.65872069924513</v>
      </c>
      <c r="J848" s="4">
        <f>H848/J841*100</f>
        <v>67.1335667833917</v>
      </c>
      <c r="K848" s="20">
        <v>973</v>
      </c>
      <c r="L848" s="4">
        <f>K848/L841*100</f>
        <v>28.1947261663286</v>
      </c>
      <c r="M848" s="4">
        <f>K848/M841*100</f>
        <v>70.050395968322533</v>
      </c>
      <c r="N848" s="20">
        <v>369</v>
      </c>
      <c r="O848" s="4">
        <f>N848/O841*100</f>
        <v>23.310170562223625</v>
      </c>
      <c r="P848" s="4">
        <f>N848/P841*100</f>
        <v>60.491803278688529</v>
      </c>
    </row>
    <row r="849" spans="1:16" ht="15" customHeight="1">
      <c r="B849" s="44" t="s">
        <v>829</v>
      </c>
      <c r="C849" s="45"/>
      <c r="D849" s="45"/>
      <c r="E849" s="45"/>
      <c r="F849" s="45"/>
      <c r="G849" s="45"/>
      <c r="H849" s="21">
        <v>3035</v>
      </c>
      <c r="I849" s="5">
        <f>H849/I841*100</f>
        <v>60.290027810885974</v>
      </c>
      <c r="J849" s="47" t="s">
        <v>819</v>
      </c>
      <c r="K849" s="21">
        <v>2062</v>
      </c>
      <c r="L849" s="5">
        <f>K849/L841*100</f>
        <v>59.750796870472321</v>
      </c>
      <c r="M849" s="47" t="s">
        <v>819</v>
      </c>
      <c r="N849" s="21">
        <v>973</v>
      </c>
      <c r="O849" s="5">
        <f>N849/O841*100</f>
        <v>61.465571699305123</v>
      </c>
      <c r="P849" s="47" t="s">
        <v>819</v>
      </c>
    </row>
    <row r="850" spans="1:16" ht="15" customHeight="1">
      <c r="B850" s="48" t="s">
        <v>1</v>
      </c>
      <c r="C850" s="32"/>
      <c r="D850" s="32"/>
      <c r="E850" s="32"/>
      <c r="F850" s="32"/>
      <c r="G850" s="32"/>
      <c r="H850" s="49">
        <f>SUM(H842:H849)</f>
        <v>5034</v>
      </c>
      <c r="I850" s="6">
        <f>IF(SUM(I842:I849)&gt;100,"－",SUM(I842:I849))</f>
        <v>100</v>
      </c>
      <c r="J850" s="6">
        <f>IF(SUM(J842:J849)&gt;100,"－",SUM(J842:J849))</f>
        <v>100</v>
      </c>
      <c r="K850" s="49">
        <f>SUM(K842:K849)</f>
        <v>3451</v>
      </c>
      <c r="L850" s="6">
        <f>IF(SUM(L842:L849)&gt;100,"－",SUM(L842:L849))</f>
        <v>100</v>
      </c>
      <c r="M850" s="6">
        <f>IF(SUM(M842:M849)&gt;100,"－",SUM(M842:M849))</f>
        <v>100</v>
      </c>
      <c r="N850" s="49">
        <f>SUM(N842:N849)</f>
        <v>1583</v>
      </c>
      <c r="O850" s="6">
        <f>IF(SUM(O842:O849)&gt;100,"－",SUM(O842:O849))</f>
        <v>100</v>
      </c>
      <c r="P850" s="6">
        <f>IF(SUM(P842:P849)&gt;100,"－",SUM(P842:P849))</f>
        <v>100</v>
      </c>
    </row>
    <row r="851" spans="1:16" ht="15" customHeight="1">
      <c r="B851" s="48" t="s">
        <v>317</v>
      </c>
      <c r="C851" s="32"/>
      <c r="D851" s="32"/>
      <c r="E851" s="32"/>
      <c r="F851" s="32"/>
      <c r="G851" s="32"/>
      <c r="H851" s="50">
        <v>79.205787574755092</v>
      </c>
      <c r="I851" s="35"/>
      <c r="J851" s="35"/>
      <c r="K851" s="50">
        <v>82.081203925860592</v>
      </c>
      <c r="L851" s="35"/>
      <c r="M851" s="35"/>
      <c r="N851" s="50">
        <v>72.658323129368981</v>
      </c>
      <c r="O851" s="35"/>
      <c r="P851" s="35"/>
    </row>
    <row r="852" spans="1:16" ht="15" customHeight="1">
      <c r="B852" s="91"/>
      <c r="C852" s="56"/>
      <c r="D852" s="56"/>
      <c r="E852" s="56"/>
      <c r="F852" s="56"/>
      <c r="G852" s="56"/>
      <c r="H852" s="57"/>
      <c r="I852" s="8"/>
      <c r="J852" s="8"/>
      <c r="K852" s="57"/>
      <c r="L852" s="8"/>
      <c r="M852" s="8"/>
      <c r="N852" s="57"/>
      <c r="O852" s="8"/>
      <c r="P852" s="8"/>
    </row>
    <row r="853" spans="1:16" ht="15" customHeight="1">
      <c r="A853" s="108" t="s">
        <v>762</v>
      </c>
      <c r="B853" s="24"/>
      <c r="C853" s="7"/>
      <c r="D853" s="7"/>
      <c r="E853" s="7"/>
      <c r="H853" s="1"/>
      <c r="I853" s="1"/>
      <c r="J853" s="1"/>
      <c r="K853" s="1"/>
    </row>
    <row r="854" spans="1:16" ht="15" customHeight="1">
      <c r="A854" s="1" t="s">
        <v>768</v>
      </c>
      <c r="B854" s="91"/>
      <c r="C854" s="56"/>
      <c r="D854" s="56"/>
      <c r="E854" s="56"/>
      <c r="F854" s="1"/>
      <c r="G854" s="56"/>
      <c r="H854" s="56"/>
      <c r="I854" s="56"/>
      <c r="J854" s="56"/>
      <c r="K854" s="56"/>
      <c r="L854" s="57"/>
      <c r="M854" s="8"/>
      <c r="N854" s="8"/>
      <c r="P854" s="55"/>
    </row>
    <row r="855" spans="1:16" ht="12" customHeight="1">
      <c r="B855" s="41"/>
      <c r="C855" s="42"/>
      <c r="D855" s="42"/>
      <c r="E855" s="42"/>
      <c r="F855" s="42"/>
      <c r="G855" s="42"/>
      <c r="H855" s="31"/>
      <c r="I855" s="103" t="s">
        <v>5</v>
      </c>
      <c r="J855" s="33"/>
      <c r="K855" s="31"/>
      <c r="L855" s="103" t="s">
        <v>62</v>
      </c>
      <c r="M855" s="33"/>
      <c r="N855" s="31"/>
      <c r="O855" s="103" t="s">
        <v>820</v>
      </c>
      <c r="P855" s="33"/>
    </row>
    <row r="856" spans="1:16" ht="22.5" customHeight="1">
      <c r="B856" s="43"/>
      <c r="C856" s="7"/>
      <c r="D856" s="7"/>
      <c r="E856" s="7"/>
      <c r="H856" s="38" t="s">
        <v>2</v>
      </c>
      <c r="I856" s="38" t="s">
        <v>3</v>
      </c>
      <c r="J856" s="38" t="s">
        <v>763</v>
      </c>
      <c r="K856" s="38" t="s">
        <v>2</v>
      </c>
      <c r="L856" s="38" t="s">
        <v>3</v>
      </c>
      <c r="M856" s="38" t="s">
        <v>763</v>
      </c>
      <c r="N856" s="38" t="s">
        <v>2</v>
      </c>
      <c r="O856" s="38" t="s">
        <v>3</v>
      </c>
      <c r="P856" s="38" t="s">
        <v>763</v>
      </c>
    </row>
    <row r="857" spans="1:16" ht="12" customHeight="1">
      <c r="B857" s="44"/>
      <c r="C857" s="45"/>
      <c r="D857" s="45"/>
      <c r="E857" s="45"/>
      <c r="F857" s="45"/>
      <c r="G857" s="45"/>
      <c r="H857" s="46"/>
      <c r="I857" s="2">
        <f>H866</f>
        <v>5017</v>
      </c>
      <c r="J857" s="2">
        <f>I857-H865</f>
        <v>1982</v>
      </c>
      <c r="K857" s="46"/>
      <c r="L857" s="2">
        <f>K866</f>
        <v>3474</v>
      </c>
      <c r="M857" s="2">
        <f>L857-K865</f>
        <v>1412</v>
      </c>
      <c r="N857" s="46"/>
      <c r="O857" s="2">
        <f>N866</f>
        <v>1542</v>
      </c>
      <c r="P857" s="2">
        <f>O857-N865</f>
        <v>569</v>
      </c>
    </row>
    <row r="858" spans="1:16" ht="15" customHeight="1">
      <c r="B858" s="43" t="s">
        <v>822</v>
      </c>
      <c r="C858" s="7"/>
      <c r="D858" s="7"/>
      <c r="E858" s="7"/>
      <c r="H858" s="19">
        <v>223</v>
      </c>
      <c r="I858" s="3">
        <f>H858/I857*100</f>
        <v>4.4448873828981457</v>
      </c>
      <c r="J858" s="3">
        <f>H858/J857*100</f>
        <v>11.251261352169525</v>
      </c>
      <c r="K858" s="19">
        <v>137</v>
      </c>
      <c r="L858" s="3">
        <f>K858/L857*100</f>
        <v>3.9435808865860675</v>
      </c>
      <c r="M858" s="3">
        <f>K858/M857*100</f>
        <v>9.7025495750708224</v>
      </c>
      <c r="N858" s="19">
        <v>86</v>
      </c>
      <c r="O858" s="3">
        <f>N858/O857*100</f>
        <v>5.5771725032425428</v>
      </c>
      <c r="P858" s="3">
        <f>N858/P857*100</f>
        <v>15.114235500878733</v>
      </c>
    </row>
    <row r="859" spans="1:16" ht="15" customHeight="1">
      <c r="B859" s="43" t="s">
        <v>437</v>
      </c>
      <c r="C859" s="7"/>
      <c r="D859" s="7"/>
      <c r="E859" s="7"/>
      <c r="H859" s="20">
        <v>27</v>
      </c>
      <c r="I859" s="4">
        <f>H859/I857*100</f>
        <v>0.5381702212477576</v>
      </c>
      <c r="J859" s="4">
        <f>H859/J857*100</f>
        <v>1.3622603430877902</v>
      </c>
      <c r="K859" s="20">
        <v>22</v>
      </c>
      <c r="L859" s="4">
        <f>K859/L857*100</f>
        <v>0.63327576280944153</v>
      </c>
      <c r="M859" s="4">
        <f>K859/M857*100</f>
        <v>1.5580736543909348</v>
      </c>
      <c r="N859" s="20">
        <v>5</v>
      </c>
      <c r="O859" s="4">
        <f>N859/O857*100</f>
        <v>0.32425421530479898</v>
      </c>
      <c r="P859" s="4">
        <f>N859/P857*100</f>
        <v>0.87873462214411258</v>
      </c>
    </row>
    <row r="860" spans="1:16" ht="15" customHeight="1">
      <c r="B860" s="43" t="s">
        <v>438</v>
      </c>
      <c r="C860" s="7"/>
      <c r="D860" s="7"/>
      <c r="E860" s="7"/>
      <c r="H860" s="20">
        <v>62</v>
      </c>
      <c r="I860" s="4">
        <f>H860/I857*100</f>
        <v>1.2357982858281842</v>
      </c>
      <c r="J860" s="4">
        <f>H860/J857*100</f>
        <v>3.128153380423814</v>
      </c>
      <c r="K860" s="20">
        <v>43</v>
      </c>
      <c r="L860" s="4">
        <f>K860/L857*100</f>
        <v>1.2377662636729994</v>
      </c>
      <c r="M860" s="4">
        <f>K860/M857*100</f>
        <v>3.0453257790368271</v>
      </c>
      <c r="N860" s="20">
        <v>19</v>
      </c>
      <c r="O860" s="4">
        <f>N860/O857*100</f>
        <v>1.2321660181582361</v>
      </c>
      <c r="P860" s="4">
        <f>N860/P857*100</f>
        <v>3.3391915641476277</v>
      </c>
    </row>
    <row r="861" spans="1:16" ht="15" customHeight="1">
      <c r="B861" s="43" t="s">
        <v>760</v>
      </c>
      <c r="C861" s="7"/>
      <c r="D861" s="7"/>
      <c r="E861" s="7"/>
      <c r="H861" s="20">
        <v>72</v>
      </c>
      <c r="I861" s="4">
        <f>H861/I857*100</f>
        <v>1.4351205899940203</v>
      </c>
      <c r="J861" s="4">
        <f>H861/J857*100</f>
        <v>3.6326942482341069</v>
      </c>
      <c r="K861" s="20">
        <v>43</v>
      </c>
      <c r="L861" s="4">
        <f>K861/L857*100</f>
        <v>1.2377662636729994</v>
      </c>
      <c r="M861" s="4">
        <f>K861/M857*100</f>
        <v>3.0453257790368271</v>
      </c>
      <c r="N861" s="20">
        <v>29</v>
      </c>
      <c r="O861" s="4">
        <f>N861/O857*100</f>
        <v>1.880674448767834</v>
      </c>
      <c r="P861" s="4">
        <f>N861/P857*100</f>
        <v>5.0966608084358525</v>
      </c>
    </row>
    <row r="862" spans="1:16" ht="15" customHeight="1">
      <c r="B862" s="43" t="s">
        <v>761</v>
      </c>
      <c r="C862" s="7"/>
      <c r="D862" s="7"/>
      <c r="E862" s="7"/>
      <c r="H862" s="20">
        <v>74</v>
      </c>
      <c r="I862" s="4">
        <f>H862/I857*100</f>
        <v>1.4749850508271876</v>
      </c>
      <c r="J862" s="4">
        <f>H862/J857*100</f>
        <v>3.7336024217961659</v>
      </c>
      <c r="K862" s="20">
        <v>45</v>
      </c>
      <c r="L862" s="4">
        <f>K862/L857*100</f>
        <v>1.2953367875647668</v>
      </c>
      <c r="M862" s="4">
        <f>K862/M857*100</f>
        <v>3.1869688385269122</v>
      </c>
      <c r="N862" s="20">
        <v>29</v>
      </c>
      <c r="O862" s="4">
        <f>N862/O857*100</f>
        <v>1.880674448767834</v>
      </c>
      <c r="P862" s="4">
        <f>N862/P857*100</f>
        <v>5.0966608084358525</v>
      </c>
    </row>
    <row r="863" spans="1:16" ht="15" customHeight="1">
      <c r="B863" s="43" t="s">
        <v>692</v>
      </c>
      <c r="C863" s="7"/>
      <c r="D863" s="7"/>
      <c r="E863" s="7"/>
      <c r="H863" s="20">
        <v>95</v>
      </c>
      <c r="I863" s="4">
        <f>H863/I857*100</f>
        <v>1.8935618895754434</v>
      </c>
      <c r="J863" s="4">
        <f>H863/J857*100</f>
        <v>4.7931382441977801</v>
      </c>
      <c r="K863" s="20">
        <v>81</v>
      </c>
      <c r="L863" s="4">
        <f>K863/L857*100</f>
        <v>2.3316062176165802</v>
      </c>
      <c r="M863" s="4">
        <f>K863/M857*100</f>
        <v>5.736543909348442</v>
      </c>
      <c r="N863" s="20">
        <v>14</v>
      </c>
      <c r="O863" s="4">
        <f>N863/O857*100</f>
        <v>0.9079118028534372</v>
      </c>
      <c r="P863" s="4">
        <f>N863/P857*100</f>
        <v>2.4604569420035149</v>
      </c>
    </row>
    <row r="864" spans="1:16" ht="15" customHeight="1">
      <c r="B864" s="43" t="s">
        <v>821</v>
      </c>
      <c r="C864" s="7"/>
      <c r="D864" s="7"/>
      <c r="E864" s="7"/>
      <c r="H864" s="20">
        <v>1429</v>
      </c>
      <c r="I864" s="4">
        <f>H864/I857*100</f>
        <v>28.483157265297987</v>
      </c>
      <c r="J864" s="4">
        <f>H864/J857*100</f>
        <v>72.098890010090827</v>
      </c>
      <c r="K864" s="20">
        <v>1041</v>
      </c>
      <c r="L864" s="4">
        <f>K864/L857*100</f>
        <v>29.965457685664937</v>
      </c>
      <c r="M864" s="4">
        <f>K864/M857*100</f>
        <v>73.725212464589234</v>
      </c>
      <c r="N864" s="20">
        <v>387</v>
      </c>
      <c r="O864" s="4">
        <f>N864/O857*100</f>
        <v>25.097276264591439</v>
      </c>
      <c r="P864" s="4">
        <f>N864/P857*100</f>
        <v>68.014059753954299</v>
      </c>
    </row>
    <row r="865" spans="1:16" ht="15" customHeight="1">
      <c r="B865" s="44" t="s">
        <v>829</v>
      </c>
      <c r="C865" s="45"/>
      <c r="D865" s="45"/>
      <c r="E865" s="45"/>
      <c r="F865" s="45"/>
      <c r="G865" s="45"/>
      <c r="H865" s="21">
        <v>3035</v>
      </c>
      <c r="I865" s="5">
        <f>H865/I857*100</f>
        <v>60.494319314331271</v>
      </c>
      <c r="J865" s="47" t="s">
        <v>819</v>
      </c>
      <c r="K865" s="21">
        <v>2062</v>
      </c>
      <c r="L865" s="5">
        <f>K865/L857*100</f>
        <v>59.355210132412203</v>
      </c>
      <c r="M865" s="47" t="s">
        <v>819</v>
      </c>
      <c r="N865" s="21">
        <v>973</v>
      </c>
      <c r="O865" s="5">
        <f>N865/O857*100</f>
        <v>63.099870298313874</v>
      </c>
      <c r="P865" s="47" t="s">
        <v>819</v>
      </c>
    </row>
    <row r="866" spans="1:16" ht="15" customHeight="1">
      <c r="B866" s="48" t="s">
        <v>1</v>
      </c>
      <c r="C866" s="32"/>
      <c r="D866" s="32"/>
      <c r="E866" s="32"/>
      <c r="F866" s="32"/>
      <c r="G866" s="32"/>
      <c r="H866" s="49">
        <f>SUM(H858:H865)</f>
        <v>5017</v>
      </c>
      <c r="I866" s="6">
        <f>IF(SUM(I858:I865)&gt;100,"－",SUM(I858:I865))</f>
        <v>100</v>
      </c>
      <c r="J866" s="6">
        <f>IF(SUM(J858:J865)&gt;100,"－",SUM(J858:J865))</f>
        <v>100.00000000000001</v>
      </c>
      <c r="K866" s="49">
        <f>SUM(K858:K865)</f>
        <v>3474</v>
      </c>
      <c r="L866" s="6">
        <f>IF(SUM(L858:L865)&gt;100,"－",SUM(L858:L865))</f>
        <v>100</v>
      </c>
      <c r="M866" s="6">
        <f>IF(SUM(M858:M865)&gt;100,"－",SUM(M858:M865))</f>
        <v>100</v>
      </c>
      <c r="N866" s="49">
        <f>SUM(N858:N865)</f>
        <v>1542</v>
      </c>
      <c r="O866" s="6">
        <f>IF(SUM(O858:O865)&gt;100,"－",SUM(O858:O865))</f>
        <v>100</v>
      </c>
      <c r="P866" s="6">
        <f>IF(SUM(P858:P865)&gt;100,"－",SUM(P858:P865))</f>
        <v>100</v>
      </c>
    </row>
    <row r="867" spans="1:16" ht="15" customHeight="1">
      <c r="B867" s="48" t="s">
        <v>317</v>
      </c>
      <c r="C867" s="32"/>
      <c r="D867" s="32"/>
      <c r="E867" s="32"/>
      <c r="F867" s="32"/>
      <c r="G867" s="32"/>
      <c r="H867" s="50">
        <v>81.682785002951633</v>
      </c>
      <c r="I867" s="35"/>
      <c r="J867" s="35"/>
      <c r="K867" s="50">
        <v>83.489773344839179</v>
      </c>
      <c r="L867" s="35"/>
      <c r="M867" s="35"/>
      <c r="N867" s="50">
        <v>77.166467333808939</v>
      </c>
      <c r="O867" s="35"/>
      <c r="P867" s="35"/>
    </row>
    <row r="868" spans="1:16" ht="15" customHeight="1">
      <c r="B868" s="91"/>
      <c r="C868" s="56"/>
      <c r="D868" s="56"/>
      <c r="E868" s="56"/>
      <c r="F868" s="56"/>
      <c r="G868" s="56"/>
      <c r="H868" s="57"/>
      <c r="I868" s="8"/>
      <c r="J868" s="8"/>
      <c r="K868" s="57"/>
      <c r="L868" s="8"/>
      <c r="M868" s="8"/>
      <c r="N868" s="57"/>
      <c r="O868" s="8"/>
      <c r="P868" s="8"/>
    </row>
    <row r="869" spans="1:16" ht="15" customHeight="1">
      <c r="A869" s="108" t="s">
        <v>762</v>
      </c>
      <c r="B869" s="24"/>
      <c r="C869" s="7"/>
      <c r="D869" s="7"/>
      <c r="E869" s="7"/>
      <c r="H869" s="1"/>
      <c r="I869" s="1"/>
      <c r="J869" s="1"/>
      <c r="K869" s="1"/>
    </row>
    <row r="870" spans="1:16" ht="15" customHeight="1">
      <c r="A870" s="1" t="s">
        <v>767</v>
      </c>
      <c r="B870" s="91"/>
      <c r="C870" s="56"/>
      <c r="D870" s="56"/>
      <c r="E870" s="56"/>
      <c r="F870" s="1"/>
      <c r="G870" s="56"/>
      <c r="H870" s="56"/>
      <c r="I870" s="56"/>
      <c r="J870" s="56"/>
      <c r="K870" s="56"/>
      <c r="L870" s="57"/>
      <c r="M870" s="8"/>
      <c r="N870" s="8"/>
      <c r="P870" s="55"/>
    </row>
    <row r="871" spans="1:16" ht="12" customHeight="1">
      <c r="B871" s="41"/>
      <c r="C871" s="42"/>
      <c r="D871" s="42"/>
      <c r="E871" s="42"/>
      <c r="F871" s="42"/>
      <c r="G871" s="42"/>
      <c r="H871" s="31"/>
      <c r="I871" s="103" t="s">
        <v>5</v>
      </c>
      <c r="J871" s="33"/>
      <c r="K871" s="31"/>
      <c r="L871" s="103" t="s">
        <v>62</v>
      </c>
      <c r="M871" s="33"/>
      <c r="N871" s="31"/>
      <c r="O871" s="103" t="s">
        <v>820</v>
      </c>
      <c r="P871" s="33"/>
    </row>
    <row r="872" spans="1:16" ht="22.5" customHeight="1">
      <c r="B872" s="43"/>
      <c r="C872" s="7"/>
      <c r="D872" s="7"/>
      <c r="E872" s="7"/>
      <c r="H872" s="38" t="s">
        <v>2</v>
      </c>
      <c r="I872" s="38" t="s">
        <v>3</v>
      </c>
      <c r="J872" s="38" t="s">
        <v>763</v>
      </c>
      <c r="K872" s="38" t="s">
        <v>2</v>
      </c>
      <c r="L872" s="38" t="s">
        <v>3</v>
      </c>
      <c r="M872" s="38" t="s">
        <v>763</v>
      </c>
      <c r="N872" s="38" t="s">
        <v>2</v>
      </c>
      <c r="O872" s="38" t="s">
        <v>3</v>
      </c>
      <c r="P872" s="38" t="s">
        <v>763</v>
      </c>
    </row>
    <row r="873" spans="1:16" ht="12" customHeight="1">
      <c r="B873" s="44"/>
      <c r="C873" s="45"/>
      <c r="D873" s="45"/>
      <c r="E873" s="45"/>
      <c r="F873" s="45"/>
      <c r="G873" s="45"/>
      <c r="H873" s="46"/>
      <c r="I873" s="2">
        <f>H882</f>
        <v>5205</v>
      </c>
      <c r="J873" s="2">
        <f>I873-H881</f>
        <v>2170</v>
      </c>
      <c r="K873" s="46"/>
      <c r="L873" s="2">
        <f>K882</f>
        <v>3622</v>
      </c>
      <c r="M873" s="2">
        <f>L873-K881</f>
        <v>1560</v>
      </c>
      <c r="N873" s="46"/>
      <c r="O873" s="2">
        <f>N882</f>
        <v>1582</v>
      </c>
      <c r="P873" s="2">
        <f>O873-N881</f>
        <v>609</v>
      </c>
    </row>
    <row r="874" spans="1:16" ht="15" customHeight="1">
      <c r="B874" s="43" t="s">
        <v>822</v>
      </c>
      <c r="C874" s="7"/>
      <c r="D874" s="7"/>
      <c r="E874" s="7"/>
      <c r="H874" s="19">
        <v>155</v>
      </c>
      <c r="I874" s="3">
        <f>H874/I873*100</f>
        <v>2.9779058597502401</v>
      </c>
      <c r="J874" s="3">
        <f>H874/J873*100</f>
        <v>7.1428571428571423</v>
      </c>
      <c r="K874" s="19">
        <v>93</v>
      </c>
      <c r="L874" s="3">
        <f>K874/L873*100</f>
        <v>2.567642186637217</v>
      </c>
      <c r="M874" s="3">
        <f>K874/M873*100</f>
        <v>5.9615384615384617</v>
      </c>
      <c r="N874" s="19">
        <v>62</v>
      </c>
      <c r="O874" s="3">
        <f>N874/O873*100</f>
        <v>3.9190897597977248</v>
      </c>
      <c r="P874" s="3">
        <f>N874/P873*100</f>
        <v>10.180623973727423</v>
      </c>
    </row>
    <row r="875" spans="1:16" ht="15" customHeight="1">
      <c r="B875" s="43" t="s">
        <v>437</v>
      </c>
      <c r="C875" s="7"/>
      <c r="D875" s="7"/>
      <c r="E875" s="7"/>
      <c r="H875" s="20">
        <v>33</v>
      </c>
      <c r="I875" s="4">
        <f>H875/I873*100</f>
        <v>0.63400576368876083</v>
      </c>
      <c r="J875" s="4">
        <f>H875/J873*100</f>
        <v>1.5207373271889402</v>
      </c>
      <c r="K875" s="20">
        <v>27</v>
      </c>
      <c r="L875" s="4">
        <f>K875/L873*100</f>
        <v>0.74544450579790167</v>
      </c>
      <c r="M875" s="4">
        <f>K875/M873*100</f>
        <v>1.7307692307692308</v>
      </c>
      <c r="N875" s="20">
        <v>6</v>
      </c>
      <c r="O875" s="4">
        <f>N875/O873*100</f>
        <v>0.37926675094816686</v>
      </c>
      <c r="P875" s="4">
        <f>N875/P873*100</f>
        <v>0.98522167487684731</v>
      </c>
    </row>
    <row r="876" spans="1:16" ht="15" customHeight="1">
      <c r="B876" s="43" t="s">
        <v>438</v>
      </c>
      <c r="C876" s="7"/>
      <c r="D876" s="7"/>
      <c r="E876" s="7"/>
      <c r="H876" s="20">
        <v>54</v>
      </c>
      <c r="I876" s="4">
        <f>H876/I873*100</f>
        <v>1.0374639769452449</v>
      </c>
      <c r="J876" s="4">
        <f>H876/J873*100</f>
        <v>2.4884792626728109</v>
      </c>
      <c r="K876" s="20">
        <v>39</v>
      </c>
      <c r="L876" s="4">
        <f>K876/L873*100</f>
        <v>1.0767531750414137</v>
      </c>
      <c r="M876" s="4">
        <f>K876/M873*100</f>
        <v>2.5</v>
      </c>
      <c r="N876" s="20">
        <v>15</v>
      </c>
      <c r="O876" s="4">
        <f>N876/O873*100</f>
        <v>0.94816687737041727</v>
      </c>
      <c r="P876" s="4">
        <f>N876/P873*100</f>
        <v>2.4630541871921183</v>
      </c>
    </row>
    <row r="877" spans="1:16" ht="15" customHeight="1">
      <c r="B877" s="43" t="s">
        <v>760</v>
      </c>
      <c r="C877" s="7"/>
      <c r="D877" s="7"/>
      <c r="E877" s="7"/>
      <c r="H877" s="20">
        <v>74</v>
      </c>
      <c r="I877" s="4">
        <f>H877/I873*100</f>
        <v>1.4217098943323727</v>
      </c>
      <c r="J877" s="4">
        <f>H877/J873*100</f>
        <v>3.4101382488479262</v>
      </c>
      <c r="K877" s="20">
        <v>44</v>
      </c>
      <c r="L877" s="4">
        <f>K877/L873*100</f>
        <v>1.2147984538928769</v>
      </c>
      <c r="M877" s="4">
        <f>K877/M873*100</f>
        <v>2.8205128205128207</v>
      </c>
      <c r="N877" s="20">
        <v>30</v>
      </c>
      <c r="O877" s="4">
        <f>N877/O873*100</f>
        <v>1.8963337547408345</v>
      </c>
      <c r="P877" s="4">
        <f>N877/P873*100</f>
        <v>4.9261083743842367</v>
      </c>
    </row>
    <row r="878" spans="1:16" ht="15" customHeight="1">
      <c r="B878" s="43" t="s">
        <v>761</v>
      </c>
      <c r="C878" s="7"/>
      <c r="D878" s="7"/>
      <c r="E878" s="7"/>
      <c r="H878" s="20">
        <v>73</v>
      </c>
      <c r="I878" s="4">
        <f>H878/I873*100</f>
        <v>1.4024975984630164</v>
      </c>
      <c r="J878" s="4">
        <f>H878/J873*100</f>
        <v>3.3640552995391704</v>
      </c>
      <c r="K878" s="20">
        <v>43</v>
      </c>
      <c r="L878" s="4">
        <f>K878/L873*100</f>
        <v>1.1871893981225841</v>
      </c>
      <c r="M878" s="4">
        <f>K878/M873*100</f>
        <v>2.7564102564102564</v>
      </c>
      <c r="N878" s="20">
        <v>30</v>
      </c>
      <c r="O878" s="4">
        <f>N878/O873*100</f>
        <v>1.8963337547408345</v>
      </c>
      <c r="P878" s="4">
        <f>N878/P873*100</f>
        <v>4.9261083743842367</v>
      </c>
    </row>
    <row r="879" spans="1:16" ht="15" customHeight="1">
      <c r="B879" s="43" t="s">
        <v>692</v>
      </c>
      <c r="C879" s="7"/>
      <c r="D879" s="7"/>
      <c r="E879" s="7"/>
      <c r="H879" s="20">
        <v>130</v>
      </c>
      <c r="I879" s="4">
        <f>H879/I873*100</f>
        <v>2.4975984630163302</v>
      </c>
      <c r="J879" s="4">
        <f>H879/J873*100</f>
        <v>5.9907834101382482</v>
      </c>
      <c r="K879" s="20">
        <v>102</v>
      </c>
      <c r="L879" s="4">
        <f>K879/L873*100</f>
        <v>2.8161236885698511</v>
      </c>
      <c r="M879" s="4">
        <f>K879/M873*100</f>
        <v>6.5384615384615392</v>
      </c>
      <c r="N879" s="20">
        <v>28</v>
      </c>
      <c r="O879" s="4">
        <f>N879/O873*100</f>
        <v>1.7699115044247788</v>
      </c>
      <c r="P879" s="4">
        <f>N879/P873*100</f>
        <v>4.5977011494252871</v>
      </c>
    </row>
    <row r="880" spans="1:16" ht="15" customHeight="1">
      <c r="B880" s="43" t="s">
        <v>821</v>
      </c>
      <c r="C880" s="7"/>
      <c r="D880" s="7"/>
      <c r="E880" s="7"/>
      <c r="H880" s="20">
        <v>1651</v>
      </c>
      <c r="I880" s="4">
        <f>H880/I873*100</f>
        <v>31.719500480307396</v>
      </c>
      <c r="J880" s="4">
        <f>H880/J873*100</f>
        <v>76.082949308755758</v>
      </c>
      <c r="K880" s="20">
        <v>1212</v>
      </c>
      <c r="L880" s="4">
        <f>K880/L873*100</f>
        <v>33.462175593594701</v>
      </c>
      <c r="M880" s="4">
        <f>K880/M873*100</f>
        <v>77.692307692307693</v>
      </c>
      <c r="N880" s="20">
        <v>438</v>
      </c>
      <c r="O880" s="4">
        <f>N880/O873*100</f>
        <v>27.686472819216185</v>
      </c>
      <c r="P880" s="4">
        <f>N880/P873*100</f>
        <v>71.921182266009851</v>
      </c>
    </row>
    <row r="881" spans="1:16" ht="15" customHeight="1">
      <c r="B881" s="44" t="s">
        <v>829</v>
      </c>
      <c r="C881" s="45"/>
      <c r="D881" s="45"/>
      <c r="E881" s="45"/>
      <c r="F881" s="45"/>
      <c r="G881" s="45"/>
      <c r="H881" s="21">
        <v>3035</v>
      </c>
      <c r="I881" s="5">
        <f>H881/I873*100</f>
        <v>58.309317963496646</v>
      </c>
      <c r="J881" s="47" t="s">
        <v>819</v>
      </c>
      <c r="K881" s="21">
        <v>2062</v>
      </c>
      <c r="L881" s="5">
        <f>K881/L873*100</f>
        <v>56.929872998343455</v>
      </c>
      <c r="M881" s="47" t="s">
        <v>819</v>
      </c>
      <c r="N881" s="21">
        <v>973</v>
      </c>
      <c r="O881" s="5">
        <f>N881/O873*100</f>
        <v>61.504424778761056</v>
      </c>
      <c r="P881" s="47" t="s">
        <v>819</v>
      </c>
    </row>
    <row r="882" spans="1:16" ht="15" customHeight="1">
      <c r="B882" s="48" t="s">
        <v>1</v>
      </c>
      <c r="C882" s="32"/>
      <c r="D882" s="32"/>
      <c r="E882" s="32"/>
      <c r="F882" s="32"/>
      <c r="G882" s="32"/>
      <c r="H882" s="49">
        <f>SUM(H874:H881)</f>
        <v>5205</v>
      </c>
      <c r="I882" s="6">
        <f>IF(SUM(I874:I881)&gt;100,"－",SUM(I874:I881))</f>
        <v>100</v>
      </c>
      <c r="J882" s="6">
        <f>IF(SUM(J874:J881)&gt;100,"－",SUM(J874:J881))</f>
        <v>100</v>
      </c>
      <c r="K882" s="49">
        <f>SUM(K874:K881)</f>
        <v>3622</v>
      </c>
      <c r="L882" s="6">
        <f>IF(SUM(L874:L881)&gt;100,"－",SUM(L874:L881))</f>
        <v>100</v>
      </c>
      <c r="M882" s="6">
        <f>IF(SUM(M874:M881)&gt;100,"－",SUM(M874:M881))</f>
        <v>100</v>
      </c>
      <c r="N882" s="49">
        <f>SUM(N874:N881)</f>
        <v>1582</v>
      </c>
      <c r="O882" s="6">
        <f>IF(SUM(O874:O881)&gt;100,"－",SUM(O874:O881))</f>
        <v>100</v>
      </c>
      <c r="P882" s="6">
        <f>IF(SUM(P874:P881)&gt;100,"－",SUM(P874:P881))</f>
        <v>100</v>
      </c>
    </row>
    <row r="883" spans="1:16" ht="15" customHeight="1">
      <c r="B883" s="48" t="s">
        <v>317</v>
      </c>
      <c r="C883" s="32"/>
      <c r="D883" s="32"/>
      <c r="E883" s="32"/>
      <c r="F883" s="32"/>
      <c r="G883" s="32"/>
      <c r="H883" s="50">
        <v>86.274658253742587</v>
      </c>
      <c r="I883" s="35"/>
      <c r="J883" s="35"/>
      <c r="K883" s="50">
        <v>87.767068919064386</v>
      </c>
      <c r="L883" s="35"/>
      <c r="M883" s="35"/>
      <c r="N883" s="50">
        <v>82.429196875009694</v>
      </c>
      <c r="O883" s="35"/>
      <c r="P883" s="35"/>
    </row>
    <row r="884" spans="1:16" ht="15" customHeight="1">
      <c r="B884" s="91"/>
      <c r="C884" s="56"/>
      <c r="D884" s="56"/>
      <c r="E884" s="56"/>
      <c r="F884" s="56"/>
      <c r="G884" s="56"/>
      <c r="H884" s="57"/>
      <c r="I884" s="8"/>
      <c r="J884" s="8"/>
      <c r="K884" s="57"/>
      <c r="L884" s="8"/>
      <c r="M884" s="8"/>
      <c r="N884" s="57"/>
      <c r="O884" s="8"/>
      <c r="P884" s="8"/>
    </row>
    <row r="885" spans="1:16" ht="15" customHeight="1">
      <c r="A885" s="108" t="s">
        <v>805</v>
      </c>
      <c r="B885" s="24"/>
      <c r="C885" s="7"/>
      <c r="D885" s="7"/>
      <c r="E885" s="7"/>
      <c r="H885" s="1"/>
      <c r="I885" s="1"/>
      <c r="J885" s="1"/>
      <c r="K885" s="1"/>
    </row>
    <row r="886" spans="1:16" ht="15" customHeight="1">
      <c r="A886" s="1" t="s">
        <v>814</v>
      </c>
      <c r="B886" s="91"/>
      <c r="C886" s="56"/>
      <c r="D886" s="56"/>
      <c r="E886" s="56"/>
      <c r="F886" s="1"/>
      <c r="G886" s="56"/>
      <c r="H886" s="56"/>
      <c r="I886" s="56"/>
      <c r="J886" s="56"/>
      <c r="K886" s="56"/>
      <c r="L886" s="57"/>
      <c r="M886" s="8"/>
      <c r="N886" s="8"/>
      <c r="P886" s="55"/>
    </row>
    <row r="887" spans="1:16" ht="12" customHeight="1">
      <c r="B887" s="41"/>
      <c r="C887" s="42"/>
      <c r="D887" s="42"/>
      <c r="E887" s="42"/>
      <c r="F887" s="42"/>
      <c r="G887" s="42"/>
      <c r="H887" s="31"/>
      <c r="I887" s="103" t="s">
        <v>5</v>
      </c>
      <c r="J887" s="33"/>
      <c r="K887" s="31"/>
      <c r="L887" s="103" t="s">
        <v>62</v>
      </c>
      <c r="M887" s="33"/>
      <c r="N887" s="31"/>
      <c r="O887" s="103" t="s">
        <v>820</v>
      </c>
      <c r="P887" s="33"/>
    </row>
    <row r="888" spans="1:16" ht="22.5" customHeight="1">
      <c r="B888" s="43"/>
      <c r="C888" s="7"/>
      <c r="D888" s="7"/>
      <c r="E888" s="7"/>
      <c r="H888" s="38" t="s">
        <v>2</v>
      </c>
      <c r="I888" s="38" t="s">
        <v>3</v>
      </c>
      <c r="J888" s="38" t="s">
        <v>763</v>
      </c>
      <c r="K888" s="38" t="s">
        <v>2</v>
      </c>
      <c r="L888" s="38" t="s">
        <v>3</v>
      </c>
      <c r="M888" s="38" t="s">
        <v>763</v>
      </c>
      <c r="N888" s="38" t="s">
        <v>2</v>
      </c>
      <c r="O888" s="38" t="s">
        <v>3</v>
      </c>
      <c r="P888" s="38" t="s">
        <v>763</v>
      </c>
    </row>
    <row r="889" spans="1:16" ht="12" customHeight="1">
      <c r="B889" s="44"/>
      <c r="C889" s="45"/>
      <c r="D889" s="45"/>
      <c r="E889" s="45"/>
      <c r="F889" s="45"/>
      <c r="G889" s="45"/>
      <c r="H889" s="46"/>
      <c r="I889" s="2">
        <f>I793</f>
        <v>3555</v>
      </c>
      <c r="J889" s="2">
        <f>I889-H897</f>
        <v>520</v>
      </c>
      <c r="K889" s="46"/>
      <c r="L889" s="2">
        <f>L793</f>
        <v>2373</v>
      </c>
      <c r="M889" s="2">
        <f>L889-K897</f>
        <v>311</v>
      </c>
      <c r="N889" s="46"/>
      <c r="O889" s="2">
        <f>O793</f>
        <v>1182</v>
      </c>
      <c r="P889" s="2">
        <f>O889-N897</f>
        <v>209</v>
      </c>
    </row>
    <row r="890" spans="1:16" ht="15" customHeight="1">
      <c r="B890" s="43" t="s">
        <v>822</v>
      </c>
      <c r="C890" s="7"/>
      <c r="D890" s="7"/>
      <c r="E890" s="7"/>
      <c r="H890" s="19">
        <v>337</v>
      </c>
      <c r="I890" s="3">
        <f>H890/I889*100</f>
        <v>9.4796061884669474</v>
      </c>
      <c r="J890" s="3">
        <f>H890/J889*100</f>
        <v>64.807692307692307</v>
      </c>
      <c r="K890" s="19">
        <v>180</v>
      </c>
      <c r="L890" s="3">
        <f>K890/L889*100</f>
        <v>7.5853350189633382</v>
      </c>
      <c r="M890" s="3">
        <f>K890/M889*100</f>
        <v>57.877813504823152</v>
      </c>
      <c r="N890" s="19">
        <v>157</v>
      </c>
      <c r="O890" s="3">
        <f>N890/O889*100</f>
        <v>13.282571912013536</v>
      </c>
      <c r="P890" s="3">
        <f>N890/P889*100</f>
        <v>75.119617224880386</v>
      </c>
    </row>
    <row r="891" spans="1:16" ht="15" customHeight="1">
      <c r="B891" s="43" t="s">
        <v>437</v>
      </c>
      <c r="C891" s="7"/>
      <c r="D891" s="7"/>
      <c r="E891" s="7"/>
      <c r="H891" s="20">
        <v>19</v>
      </c>
      <c r="I891" s="4">
        <f>H891/I889*100</f>
        <v>0.5344585091420534</v>
      </c>
      <c r="J891" s="4">
        <f>H891/J889*100</f>
        <v>3.6538461538461542</v>
      </c>
      <c r="K891" s="20">
        <v>14</v>
      </c>
      <c r="L891" s="4">
        <f>K891/L889*100</f>
        <v>0.58997050147492625</v>
      </c>
      <c r="M891" s="4">
        <f>K891/M889*100</f>
        <v>4.501607717041801</v>
      </c>
      <c r="N891" s="20">
        <v>5</v>
      </c>
      <c r="O891" s="4">
        <f>N891/O889*100</f>
        <v>0.4230118443316413</v>
      </c>
      <c r="P891" s="4">
        <f>N891/P889*100</f>
        <v>2.3923444976076556</v>
      </c>
    </row>
    <row r="892" spans="1:16" ht="15" customHeight="1">
      <c r="B892" s="43" t="s">
        <v>438</v>
      </c>
      <c r="C892" s="7"/>
      <c r="D892" s="7"/>
      <c r="E892" s="7"/>
      <c r="H892" s="20">
        <v>21</v>
      </c>
      <c r="I892" s="4">
        <f>H892/I889*100</f>
        <v>0.59071729957805907</v>
      </c>
      <c r="J892" s="4">
        <f>H892/J889*100</f>
        <v>4.0384615384615383</v>
      </c>
      <c r="K892" s="20">
        <v>14</v>
      </c>
      <c r="L892" s="4">
        <f>K892/L889*100</f>
        <v>0.58997050147492625</v>
      </c>
      <c r="M892" s="4">
        <f>K892/M889*100</f>
        <v>4.501607717041801</v>
      </c>
      <c r="N892" s="20">
        <v>7</v>
      </c>
      <c r="O892" s="4">
        <f>N892/O889*100</f>
        <v>0.59221658206429784</v>
      </c>
      <c r="P892" s="4">
        <f>N892/P889*100</f>
        <v>3.3492822966507179</v>
      </c>
    </row>
    <row r="893" spans="1:16" ht="15" customHeight="1">
      <c r="B893" s="43" t="s">
        <v>760</v>
      </c>
      <c r="C893" s="7"/>
      <c r="D893" s="7"/>
      <c r="E893" s="7"/>
      <c r="H893" s="20">
        <v>15</v>
      </c>
      <c r="I893" s="4">
        <f>H893/I889*100</f>
        <v>0.42194092827004215</v>
      </c>
      <c r="J893" s="4">
        <f>H893/J889*100</f>
        <v>2.8846153846153846</v>
      </c>
      <c r="K893" s="20">
        <v>11</v>
      </c>
      <c r="L893" s="4">
        <f>K893/L889*100</f>
        <v>0.46354825115887061</v>
      </c>
      <c r="M893" s="4">
        <f>K893/M889*100</f>
        <v>3.536977491961415</v>
      </c>
      <c r="N893" s="20">
        <v>4</v>
      </c>
      <c r="O893" s="4">
        <f>N893/O889*100</f>
        <v>0.33840947546531303</v>
      </c>
      <c r="P893" s="4">
        <f>N893/P889*100</f>
        <v>1.9138755980861244</v>
      </c>
    </row>
    <row r="894" spans="1:16" ht="15" customHeight="1">
      <c r="B894" s="43" t="s">
        <v>761</v>
      </c>
      <c r="C894" s="7"/>
      <c r="D894" s="7"/>
      <c r="E894" s="7"/>
      <c r="H894" s="20">
        <v>9</v>
      </c>
      <c r="I894" s="4">
        <f>H894/I889*100</f>
        <v>0.25316455696202533</v>
      </c>
      <c r="J894" s="4">
        <f>H894/J889*100</f>
        <v>1.7307692307692308</v>
      </c>
      <c r="K894" s="20">
        <v>8</v>
      </c>
      <c r="L894" s="4">
        <f>K894/L889*100</f>
        <v>0.33712600084281502</v>
      </c>
      <c r="M894" s="4">
        <f>K894/M889*100</f>
        <v>2.572347266881029</v>
      </c>
      <c r="N894" s="20">
        <v>1</v>
      </c>
      <c r="O894" s="4">
        <f>N894/O889*100</f>
        <v>8.4602368866328256E-2</v>
      </c>
      <c r="P894" s="4">
        <f>N894/P889*100</f>
        <v>0.4784688995215311</v>
      </c>
    </row>
    <row r="895" spans="1:16" ht="15" customHeight="1">
      <c r="B895" s="43" t="s">
        <v>692</v>
      </c>
      <c r="C895" s="7"/>
      <c r="D895" s="7"/>
      <c r="E895" s="7"/>
      <c r="H895" s="20">
        <v>1</v>
      </c>
      <c r="I895" s="4">
        <f>H895/I889*100</f>
        <v>2.8129395218002812E-2</v>
      </c>
      <c r="J895" s="4">
        <f>H895/J889*100</f>
        <v>0.19230769230769232</v>
      </c>
      <c r="K895" s="20">
        <v>0</v>
      </c>
      <c r="L895" s="4">
        <f>K895/L889*100</f>
        <v>0</v>
      </c>
      <c r="M895" s="4">
        <f>K895/M889*100</f>
        <v>0</v>
      </c>
      <c r="N895" s="20">
        <v>1</v>
      </c>
      <c r="O895" s="4">
        <f>N895/O889*100</f>
        <v>8.4602368866328256E-2</v>
      </c>
      <c r="P895" s="4">
        <f>N895/P889*100</f>
        <v>0.4784688995215311</v>
      </c>
    </row>
    <row r="896" spans="1:16" ht="15" customHeight="1">
      <c r="B896" s="43" t="s">
        <v>821</v>
      </c>
      <c r="C896" s="7"/>
      <c r="D896" s="7"/>
      <c r="E896" s="7"/>
      <c r="H896" s="20">
        <v>118</v>
      </c>
      <c r="I896" s="4">
        <f>H896/I889*100</f>
        <v>3.319268635724332</v>
      </c>
      <c r="J896" s="4">
        <f>H896/J889*100</f>
        <v>22.692307692307693</v>
      </c>
      <c r="K896" s="20">
        <v>84</v>
      </c>
      <c r="L896" s="4">
        <f>K896/L889*100</f>
        <v>3.5398230088495577</v>
      </c>
      <c r="M896" s="4">
        <f>K896/M889*100</f>
        <v>27.009646302250808</v>
      </c>
      <c r="N896" s="20">
        <v>34</v>
      </c>
      <c r="O896" s="4">
        <f>N896/O889*100</f>
        <v>2.8764805414551606</v>
      </c>
      <c r="P896" s="4">
        <f>N896/P889*100</f>
        <v>16.267942583732058</v>
      </c>
    </row>
    <row r="897" spans="1:16" ht="15" customHeight="1">
      <c r="B897" s="44" t="s">
        <v>829</v>
      </c>
      <c r="C897" s="45"/>
      <c r="D897" s="45"/>
      <c r="E897" s="45"/>
      <c r="F897" s="45"/>
      <c r="G897" s="45"/>
      <c r="H897" s="21">
        <v>3035</v>
      </c>
      <c r="I897" s="5">
        <f>H897/I889*100</f>
        <v>85.372714486638529</v>
      </c>
      <c r="J897" s="47" t="s">
        <v>819</v>
      </c>
      <c r="K897" s="21">
        <v>2062</v>
      </c>
      <c r="L897" s="5">
        <f>K897/L889*100</f>
        <v>86.894226717235568</v>
      </c>
      <c r="M897" s="47" t="s">
        <v>819</v>
      </c>
      <c r="N897" s="21">
        <v>973</v>
      </c>
      <c r="O897" s="5">
        <f>N897/O889*100</f>
        <v>82.318104906937393</v>
      </c>
      <c r="P897" s="47" t="s">
        <v>819</v>
      </c>
    </row>
    <row r="898" spans="1:16" ht="15" customHeight="1">
      <c r="B898" s="48" t="s">
        <v>1</v>
      </c>
      <c r="C898" s="32"/>
      <c r="D898" s="32"/>
      <c r="E898" s="32"/>
      <c r="F898" s="32"/>
      <c r="G898" s="32"/>
      <c r="H898" s="49">
        <f>SUM(H890:H897)</f>
        <v>3555</v>
      </c>
      <c r="I898" s="6">
        <f>IF(SUM(I890:I897)&gt;100,"－",SUM(I890:I897))</f>
        <v>99.999999999999986</v>
      </c>
      <c r="J898" s="6">
        <f>IF(SUM(J890:J897)&gt;100,"－",SUM(J890:J897))</f>
        <v>100</v>
      </c>
      <c r="K898" s="49">
        <f>SUM(K890:K897)</f>
        <v>2373</v>
      </c>
      <c r="L898" s="6">
        <f>IF(SUM(L890:L897)&gt;100,"－",SUM(L890:L897))</f>
        <v>100</v>
      </c>
      <c r="M898" s="6">
        <f>IF(SUM(M890:M897)&gt;100,"－",SUM(M890:M897))</f>
        <v>100</v>
      </c>
      <c r="N898" s="49">
        <f>SUM(N890:N897)</f>
        <v>1182</v>
      </c>
      <c r="O898" s="6">
        <f>IF(SUM(O890:O897)&gt;100,"－",SUM(O890:O897))</f>
        <v>100</v>
      </c>
      <c r="P898" s="6">
        <f>IF(SUM(P890:P897)&gt;100,"－",SUM(P890:P897))</f>
        <v>100</v>
      </c>
    </row>
    <row r="899" spans="1:16" ht="15" customHeight="1">
      <c r="B899" s="48" t="s">
        <v>317</v>
      </c>
      <c r="C899" s="32"/>
      <c r="D899" s="32"/>
      <c r="E899" s="32"/>
      <c r="F899" s="32"/>
      <c r="G899" s="32"/>
      <c r="H899" s="50">
        <v>26.909807616727786</v>
      </c>
      <c r="I899" s="35"/>
      <c r="J899" s="35"/>
      <c r="K899" s="50">
        <v>32.190253195393019</v>
      </c>
      <c r="L899" s="35"/>
      <c r="M899" s="35"/>
      <c r="N899" s="50">
        <v>19.052302473355102</v>
      </c>
      <c r="O899" s="35"/>
      <c r="P899" s="35"/>
    </row>
    <row r="900" spans="1:16" ht="15" customHeight="1">
      <c r="B900" s="91"/>
      <c r="C900" s="56"/>
      <c r="D900" s="56"/>
      <c r="E900" s="56"/>
      <c r="F900" s="56"/>
      <c r="G900" s="56"/>
      <c r="H900" s="57"/>
      <c r="I900" s="8"/>
      <c r="J900" s="8"/>
      <c r="K900" s="57"/>
      <c r="L900" s="8"/>
      <c r="M900" s="8"/>
      <c r="N900" s="57"/>
      <c r="O900" s="8"/>
      <c r="P900" s="8"/>
    </row>
    <row r="901" spans="1:16" ht="15" customHeight="1">
      <c r="A901" s="108" t="s">
        <v>762</v>
      </c>
      <c r="B901" s="24"/>
      <c r="C901" s="7"/>
      <c r="D901" s="7"/>
      <c r="E901" s="7"/>
      <c r="H901" s="1"/>
      <c r="I901" s="1"/>
      <c r="J901" s="1"/>
      <c r="K901" s="1"/>
    </row>
    <row r="902" spans="1:16" ht="15" customHeight="1">
      <c r="A902" s="1" t="s">
        <v>764</v>
      </c>
      <c r="B902" s="91"/>
      <c r="C902" s="56"/>
      <c r="D902" s="56"/>
      <c r="E902" s="56"/>
      <c r="F902" s="1"/>
      <c r="G902" s="56"/>
      <c r="H902" s="56"/>
      <c r="I902" s="56"/>
      <c r="J902" s="56"/>
      <c r="K902" s="56"/>
      <c r="L902" s="57"/>
      <c r="M902" s="8"/>
      <c r="N902" s="8"/>
      <c r="P902" s="55"/>
    </row>
    <row r="903" spans="1:16" ht="12" customHeight="1">
      <c r="B903" s="41"/>
      <c r="C903" s="42"/>
      <c r="D903" s="42"/>
      <c r="E903" s="42"/>
      <c r="F903" s="42"/>
      <c r="G903" s="42"/>
      <c r="H903" s="31"/>
      <c r="I903" s="103" t="s">
        <v>5</v>
      </c>
      <c r="J903" s="33"/>
      <c r="K903" s="31"/>
      <c r="L903" s="103" t="s">
        <v>62</v>
      </c>
      <c r="M903" s="33"/>
      <c r="N903" s="31"/>
      <c r="O903" s="103" t="s">
        <v>820</v>
      </c>
      <c r="P903" s="33"/>
    </row>
    <row r="904" spans="1:16" ht="22.5" customHeight="1">
      <c r="B904" s="43"/>
      <c r="C904" s="7"/>
      <c r="D904" s="7"/>
      <c r="E904" s="7"/>
      <c r="H904" s="38" t="s">
        <v>2</v>
      </c>
      <c r="I904" s="38" t="s">
        <v>3</v>
      </c>
      <c r="J904" s="38" t="s">
        <v>763</v>
      </c>
      <c r="K904" s="38" t="s">
        <v>2</v>
      </c>
      <c r="L904" s="38" t="s">
        <v>3</v>
      </c>
      <c r="M904" s="38" t="s">
        <v>763</v>
      </c>
      <c r="N904" s="38" t="s">
        <v>2</v>
      </c>
      <c r="O904" s="38" t="s">
        <v>3</v>
      </c>
      <c r="P904" s="38" t="s">
        <v>763</v>
      </c>
    </row>
    <row r="905" spans="1:16" ht="12" customHeight="1">
      <c r="B905" s="44"/>
      <c r="C905" s="45"/>
      <c r="D905" s="45"/>
      <c r="E905" s="45"/>
      <c r="F905" s="45"/>
      <c r="G905" s="45"/>
      <c r="H905" s="46"/>
      <c r="I905" s="2">
        <f>I809</f>
        <v>4344</v>
      </c>
      <c r="J905" s="2">
        <f>I905-H913</f>
        <v>1309</v>
      </c>
      <c r="K905" s="46"/>
      <c r="L905" s="2">
        <f>L809</f>
        <v>2960</v>
      </c>
      <c r="M905" s="2">
        <f>L905-K913</f>
        <v>898</v>
      </c>
      <c r="N905" s="46"/>
      <c r="O905" s="2">
        <f>O809</f>
        <v>1384</v>
      </c>
      <c r="P905" s="2">
        <f>O905-N913</f>
        <v>411</v>
      </c>
    </row>
    <row r="906" spans="1:16" ht="15" customHeight="1">
      <c r="B906" s="43" t="s">
        <v>822</v>
      </c>
      <c r="C906" s="7"/>
      <c r="D906" s="7"/>
      <c r="E906" s="7"/>
      <c r="H906" s="19">
        <v>414</v>
      </c>
      <c r="I906" s="3">
        <f>H906/I905*100</f>
        <v>9.5303867403314921</v>
      </c>
      <c r="J906" s="3">
        <f>H906/J905*100</f>
        <v>31.62719633307869</v>
      </c>
      <c r="K906" s="19">
        <v>240</v>
      </c>
      <c r="L906" s="3">
        <f>K906/L905*100</f>
        <v>8.1081081081081088</v>
      </c>
      <c r="M906" s="3">
        <f>K906/M905*100</f>
        <v>26.726057906458799</v>
      </c>
      <c r="N906" s="19">
        <v>174</v>
      </c>
      <c r="O906" s="3">
        <f>N906/O905*100</f>
        <v>12.572254335260116</v>
      </c>
      <c r="P906" s="3">
        <f>N906/P905*100</f>
        <v>42.335766423357661</v>
      </c>
    </row>
    <row r="907" spans="1:16" ht="15" customHeight="1">
      <c r="B907" s="43" t="s">
        <v>437</v>
      </c>
      <c r="C907" s="7"/>
      <c r="D907" s="7"/>
      <c r="E907" s="7"/>
      <c r="H907" s="20">
        <v>44</v>
      </c>
      <c r="I907" s="4">
        <f>H907/I905*100</f>
        <v>1.0128913443830572</v>
      </c>
      <c r="J907" s="4">
        <f>H907/J905*100</f>
        <v>3.3613445378151261</v>
      </c>
      <c r="K907" s="20">
        <v>23</v>
      </c>
      <c r="L907" s="4">
        <f>K907/L905*100</f>
        <v>0.77702702702702708</v>
      </c>
      <c r="M907" s="4">
        <f>K907/M905*100</f>
        <v>2.5612472160356345</v>
      </c>
      <c r="N907" s="20">
        <v>21</v>
      </c>
      <c r="O907" s="4">
        <f>N907/O905*100</f>
        <v>1.5173410404624277</v>
      </c>
      <c r="P907" s="4">
        <f>N907/P905*100</f>
        <v>5.1094890510948909</v>
      </c>
    </row>
    <row r="908" spans="1:16" ht="15" customHeight="1">
      <c r="B908" s="43" t="s">
        <v>438</v>
      </c>
      <c r="C908" s="7"/>
      <c r="D908" s="7"/>
      <c r="E908" s="7"/>
      <c r="H908" s="20">
        <v>53</v>
      </c>
      <c r="I908" s="4">
        <f>H908/I905*100</f>
        <v>1.2200736648250461</v>
      </c>
      <c r="J908" s="4">
        <f>H908/J905*100</f>
        <v>4.0488922841864019</v>
      </c>
      <c r="K908" s="20">
        <v>34</v>
      </c>
      <c r="L908" s="4">
        <f>K908/L905*100</f>
        <v>1.1486486486486487</v>
      </c>
      <c r="M908" s="4">
        <f>K908/M905*100</f>
        <v>3.7861915367483299</v>
      </c>
      <c r="N908" s="20">
        <v>19</v>
      </c>
      <c r="O908" s="4">
        <f>N908/O905*100</f>
        <v>1.3728323699421965</v>
      </c>
      <c r="P908" s="4">
        <f>N908/P905*100</f>
        <v>4.6228710462287106</v>
      </c>
    </row>
    <row r="909" spans="1:16" ht="15" customHeight="1">
      <c r="B909" s="43" t="s">
        <v>760</v>
      </c>
      <c r="C909" s="7"/>
      <c r="D909" s="7"/>
      <c r="E909" s="7"/>
      <c r="H909" s="20">
        <v>80</v>
      </c>
      <c r="I909" s="4">
        <f>H909/I905*100</f>
        <v>1.8416206261510131</v>
      </c>
      <c r="J909" s="4">
        <f>H909/J905*100</f>
        <v>6.1115355233002298</v>
      </c>
      <c r="K909" s="20">
        <v>52</v>
      </c>
      <c r="L909" s="4">
        <f>K909/L905*100</f>
        <v>1.7567567567567568</v>
      </c>
      <c r="M909" s="4">
        <f>K909/M905*100</f>
        <v>5.7906458797327396</v>
      </c>
      <c r="N909" s="20">
        <v>28</v>
      </c>
      <c r="O909" s="4">
        <f>N909/O905*100</f>
        <v>2.0231213872832372</v>
      </c>
      <c r="P909" s="4">
        <f>N909/P905*100</f>
        <v>6.8126520681265204</v>
      </c>
    </row>
    <row r="910" spans="1:16" ht="15" customHeight="1">
      <c r="B910" s="43" t="s">
        <v>761</v>
      </c>
      <c r="C910" s="7"/>
      <c r="D910" s="7"/>
      <c r="E910" s="7"/>
      <c r="H910" s="20">
        <v>93</v>
      </c>
      <c r="I910" s="4">
        <f>H910/I905*100</f>
        <v>2.1408839779005526</v>
      </c>
      <c r="J910" s="4">
        <f>H910/J905*100</f>
        <v>7.1046600458365168</v>
      </c>
      <c r="K910" s="20">
        <v>72</v>
      </c>
      <c r="L910" s="4">
        <f>K910/L905*100</f>
        <v>2.4324324324324325</v>
      </c>
      <c r="M910" s="4">
        <f>K910/M905*100</f>
        <v>8.0178173719376389</v>
      </c>
      <c r="N910" s="20">
        <v>21</v>
      </c>
      <c r="O910" s="4">
        <f>N910/O905*100</f>
        <v>1.5173410404624277</v>
      </c>
      <c r="P910" s="4">
        <f>N910/P905*100</f>
        <v>5.1094890510948909</v>
      </c>
    </row>
    <row r="911" spans="1:16" ht="15" customHeight="1">
      <c r="B911" s="43" t="s">
        <v>692</v>
      </c>
      <c r="C911" s="7"/>
      <c r="D911" s="7"/>
      <c r="E911" s="7"/>
      <c r="H911" s="20">
        <v>70</v>
      </c>
      <c r="I911" s="4">
        <f>H911/I905*100</f>
        <v>1.6114180478821363</v>
      </c>
      <c r="J911" s="4">
        <f>H911/J905*100</f>
        <v>5.3475935828877006</v>
      </c>
      <c r="K911" s="20">
        <v>62</v>
      </c>
      <c r="L911" s="4">
        <f>K911/L905*100</f>
        <v>2.0945945945945947</v>
      </c>
      <c r="M911" s="4">
        <f>K911/M905*100</f>
        <v>6.9042316258351892</v>
      </c>
      <c r="N911" s="20">
        <v>8</v>
      </c>
      <c r="O911" s="4">
        <f>N911/O905*100</f>
        <v>0.57803468208092479</v>
      </c>
      <c r="P911" s="4">
        <f>N911/P905*100</f>
        <v>1.9464720194647203</v>
      </c>
    </row>
    <row r="912" spans="1:16" ht="15" customHeight="1">
      <c r="B912" s="43" t="s">
        <v>821</v>
      </c>
      <c r="C912" s="7"/>
      <c r="D912" s="7"/>
      <c r="E912" s="7"/>
      <c r="H912" s="20">
        <v>555</v>
      </c>
      <c r="I912" s="4">
        <f>H912/I905*100</f>
        <v>12.776243093922652</v>
      </c>
      <c r="J912" s="4">
        <f>H912/J905*100</f>
        <v>42.398777692895337</v>
      </c>
      <c r="K912" s="20">
        <v>415</v>
      </c>
      <c r="L912" s="4">
        <f>K912/L905*100</f>
        <v>14.020270270270272</v>
      </c>
      <c r="M912" s="4">
        <f>K912/M905*100</f>
        <v>46.213808463251674</v>
      </c>
      <c r="N912" s="20">
        <v>140</v>
      </c>
      <c r="O912" s="4">
        <f>N912/O905*100</f>
        <v>10.115606936416185</v>
      </c>
      <c r="P912" s="4">
        <f>N912/P905*100</f>
        <v>34.063260340632603</v>
      </c>
    </row>
    <row r="913" spans="1:16" ht="15" customHeight="1">
      <c r="B913" s="44" t="s">
        <v>829</v>
      </c>
      <c r="C913" s="45"/>
      <c r="D913" s="45"/>
      <c r="E913" s="45"/>
      <c r="F913" s="45"/>
      <c r="G913" s="45"/>
      <c r="H913" s="21">
        <v>3035</v>
      </c>
      <c r="I913" s="5">
        <f>H913/I905*100</f>
        <v>69.866482504604051</v>
      </c>
      <c r="J913" s="47" t="s">
        <v>819</v>
      </c>
      <c r="K913" s="21">
        <v>2062</v>
      </c>
      <c r="L913" s="5">
        <f>K913/L905*100</f>
        <v>69.662162162162161</v>
      </c>
      <c r="M913" s="47" t="s">
        <v>819</v>
      </c>
      <c r="N913" s="21">
        <v>973</v>
      </c>
      <c r="O913" s="5">
        <f>N913/O905*100</f>
        <v>70.303468208092497</v>
      </c>
      <c r="P913" s="47" t="s">
        <v>819</v>
      </c>
    </row>
    <row r="914" spans="1:16" ht="15" customHeight="1">
      <c r="B914" s="48" t="s">
        <v>1</v>
      </c>
      <c r="C914" s="32"/>
      <c r="D914" s="32"/>
      <c r="E914" s="32"/>
      <c r="F914" s="32"/>
      <c r="G914" s="32"/>
      <c r="H914" s="49">
        <f>SUM(H906:H913)</f>
        <v>4344</v>
      </c>
      <c r="I914" s="6">
        <f>IF(SUM(I906:I913)&gt;100,"－",SUM(I906:I913))</f>
        <v>100</v>
      </c>
      <c r="J914" s="6">
        <f>IF(SUM(J906:J913)&gt;100,"－",SUM(J906:J913))</f>
        <v>100</v>
      </c>
      <c r="K914" s="49">
        <f>SUM(K906:K913)</f>
        <v>2960</v>
      </c>
      <c r="L914" s="6">
        <f>IF(SUM(L906:L913)&gt;100,"－",SUM(L906:L913))</f>
        <v>100</v>
      </c>
      <c r="M914" s="6">
        <f>IF(SUM(M906:M913)&gt;100,"－",SUM(M906:M913))</f>
        <v>100</v>
      </c>
      <c r="N914" s="49">
        <f>SUM(N906:N913)</f>
        <v>1384</v>
      </c>
      <c r="O914" s="6">
        <f>IF(SUM(O906:O913)&gt;100,"－",SUM(O906:O913))</f>
        <v>100.00000000000001</v>
      </c>
      <c r="P914" s="6">
        <f>IF(SUM(P906:P913)&gt;100,"－",SUM(P906:P913))</f>
        <v>100</v>
      </c>
    </row>
    <row r="915" spans="1:16" ht="15" customHeight="1">
      <c r="B915" s="48" t="s">
        <v>317</v>
      </c>
      <c r="C915" s="32"/>
      <c r="D915" s="32"/>
      <c r="E915" s="32"/>
      <c r="F915" s="32"/>
      <c r="G915" s="32"/>
      <c r="H915" s="50">
        <v>56.487448085803656</v>
      </c>
      <c r="I915" s="35"/>
      <c r="J915" s="35"/>
      <c r="K915" s="50">
        <v>61.960857298271662</v>
      </c>
      <c r="L915" s="35"/>
      <c r="M915" s="35"/>
      <c r="N915" s="50">
        <v>44.528515061968164</v>
      </c>
      <c r="O915" s="35"/>
      <c r="P915" s="35"/>
    </row>
    <row r="916" spans="1:16" ht="15" customHeight="1">
      <c r="B916" s="91"/>
      <c r="C916" s="56"/>
      <c r="D916" s="56"/>
      <c r="E916" s="56"/>
      <c r="F916" s="56"/>
      <c r="G916" s="56"/>
      <c r="H916" s="57"/>
      <c r="I916" s="8"/>
      <c r="J916" s="8"/>
      <c r="K916" s="57"/>
      <c r="L916" s="8"/>
      <c r="M916" s="8"/>
      <c r="N916" s="57"/>
      <c r="O916" s="8"/>
      <c r="P916" s="8"/>
    </row>
    <row r="917" spans="1:16" ht="15" customHeight="1">
      <c r="A917" s="108" t="s">
        <v>762</v>
      </c>
      <c r="B917" s="24"/>
      <c r="C917" s="7"/>
      <c r="D917" s="7"/>
      <c r="E917" s="7"/>
      <c r="H917" s="1"/>
      <c r="I917" s="1"/>
      <c r="J917" s="1"/>
      <c r="K917" s="1"/>
    </row>
    <row r="918" spans="1:16" ht="15" customHeight="1">
      <c r="A918" s="1" t="s">
        <v>766</v>
      </c>
      <c r="B918" s="91"/>
      <c r="C918" s="56"/>
      <c r="D918" s="56"/>
      <c r="E918" s="56"/>
      <c r="F918" s="1"/>
      <c r="G918" s="56"/>
      <c r="H918" s="56"/>
      <c r="I918" s="56"/>
      <c r="J918" s="56"/>
      <c r="K918" s="56"/>
      <c r="L918" s="57"/>
      <c r="M918" s="8"/>
      <c r="N918" s="8"/>
      <c r="P918" s="55"/>
    </row>
    <row r="919" spans="1:16" ht="12" customHeight="1">
      <c r="B919" s="41"/>
      <c r="C919" s="42"/>
      <c r="D919" s="42"/>
      <c r="E919" s="42"/>
      <c r="F919" s="42"/>
      <c r="G919" s="42"/>
      <c r="H919" s="31"/>
      <c r="I919" s="103" t="s">
        <v>5</v>
      </c>
      <c r="J919" s="33"/>
      <c r="K919" s="31"/>
      <c r="L919" s="103" t="s">
        <v>62</v>
      </c>
      <c r="M919" s="33"/>
      <c r="N919" s="31"/>
      <c r="O919" s="103" t="s">
        <v>820</v>
      </c>
      <c r="P919" s="33"/>
    </row>
    <row r="920" spans="1:16" ht="22.5" customHeight="1">
      <c r="B920" s="43"/>
      <c r="C920" s="7"/>
      <c r="D920" s="7"/>
      <c r="E920" s="7"/>
      <c r="H920" s="38" t="s">
        <v>2</v>
      </c>
      <c r="I920" s="38" t="s">
        <v>3</v>
      </c>
      <c r="J920" s="38" t="s">
        <v>763</v>
      </c>
      <c r="K920" s="38" t="s">
        <v>2</v>
      </c>
      <c r="L920" s="38" t="s">
        <v>3</v>
      </c>
      <c r="M920" s="38" t="s">
        <v>763</v>
      </c>
      <c r="N920" s="38" t="s">
        <v>2</v>
      </c>
      <c r="O920" s="38" t="s">
        <v>3</v>
      </c>
      <c r="P920" s="38" t="s">
        <v>763</v>
      </c>
    </row>
    <row r="921" spans="1:16" ht="12" customHeight="1">
      <c r="B921" s="44"/>
      <c r="C921" s="45"/>
      <c r="D921" s="45"/>
      <c r="E921" s="45"/>
      <c r="F921" s="45"/>
      <c r="G921" s="45"/>
      <c r="H921" s="46"/>
      <c r="I921" s="2">
        <f>I825</f>
        <v>4933</v>
      </c>
      <c r="J921" s="2">
        <f>I921-H929</f>
        <v>1898</v>
      </c>
      <c r="K921" s="46"/>
      <c r="L921" s="2">
        <f>L825</f>
        <v>3369</v>
      </c>
      <c r="M921" s="2">
        <f>L921-K929</f>
        <v>1307</v>
      </c>
      <c r="N921" s="46"/>
      <c r="O921" s="2">
        <f>O825</f>
        <v>1564</v>
      </c>
      <c r="P921" s="2">
        <f>O921-N929</f>
        <v>591</v>
      </c>
    </row>
    <row r="922" spans="1:16" ht="15" customHeight="1">
      <c r="B922" s="43" t="s">
        <v>822</v>
      </c>
      <c r="C922" s="7"/>
      <c r="D922" s="7"/>
      <c r="E922" s="7"/>
      <c r="H922" s="19">
        <v>512</v>
      </c>
      <c r="I922" s="3">
        <f>H922/I921*100</f>
        <v>10.379079667545104</v>
      </c>
      <c r="J922" s="3">
        <f>H922/J921*100</f>
        <v>26.975763962065329</v>
      </c>
      <c r="K922" s="19">
        <v>309</v>
      </c>
      <c r="L922" s="3">
        <f>K922/L921*100</f>
        <v>9.1718610863757792</v>
      </c>
      <c r="M922" s="3">
        <f>K922/M921*100</f>
        <v>23.641928079571539</v>
      </c>
      <c r="N922" s="19">
        <v>203</v>
      </c>
      <c r="O922" s="3">
        <f>N922/O921*100</f>
        <v>12.979539641943735</v>
      </c>
      <c r="P922" s="3">
        <f>N922/P921*100</f>
        <v>34.348561759729272</v>
      </c>
    </row>
    <row r="923" spans="1:16" ht="15" customHeight="1">
      <c r="B923" s="43" t="s">
        <v>437</v>
      </c>
      <c r="C923" s="7"/>
      <c r="D923" s="7"/>
      <c r="E923" s="7"/>
      <c r="H923" s="20">
        <v>42</v>
      </c>
      <c r="I923" s="4">
        <f>H923/I921*100</f>
        <v>0.8514088789783093</v>
      </c>
      <c r="J923" s="4">
        <f>H923/J921*100</f>
        <v>2.2128556375131718</v>
      </c>
      <c r="K923" s="20">
        <v>30</v>
      </c>
      <c r="L923" s="4">
        <f>K923/L921*100</f>
        <v>0.89047195013357072</v>
      </c>
      <c r="M923" s="4">
        <f>K923/M921*100</f>
        <v>2.2953328232593728</v>
      </c>
      <c r="N923" s="20">
        <v>12</v>
      </c>
      <c r="O923" s="4">
        <f>N923/O921*100</f>
        <v>0.76726342710997442</v>
      </c>
      <c r="P923" s="4">
        <f>N923/P921*100</f>
        <v>2.030456852791878</v>
      </c>
    </row>
    <row r="924" spans="1:16" ht="15" customHeight="1">
      <c r="B924" s="43" t="s">
        <v>438</v>
      </c>
      <c r="C924" s="7"/>
      <c r="D924" s="7"/>
      <c r="E924" s="7"/>
      <c r="H924" s="20">
        <v>75</v>
      </c>
      <c r="I924" s="4">
        <f>H924/I921*100</f>
        <v>1.5203729981755523</v>
      </c>
      <c r="J924" s="4">
        <f>H924/J921*100</f>
        <v>3.951527924130664</v>
      </c>
      <c r="K924" s="20">
        <v>36</v>
      </c>
      <c r="L924" s="4">
        <f>K924/L921*100</f>
        <v>1.068566340160285</v>
      </c>
      <c r="M924" s="4">
        <f>K924/M921*100</f>
        <v>2.7543993879112469</v>
      </c>
      <c r="N924" s="20">
        <v>39</v>
      </c>
      <c r="O924" s="4">
        <f>N924/O921*100</f>
        <v>2.4936061381074168</v>
      </c>
      <c r="P924" s="4">
        <f>N924/P921*100</f>
        <v>6.5989847715736047</v>
      </c>
    </row>
    <row r="925" spans="1:16" ht="15" customHeight="1">
      <c r="B925" s="43" t="s">
        <v>760</v>
      </c>
      <c r="C925" s="7"/>
      <c r="D925" s="7"/>
      <c r="E925" s="7"/>
      <c r="H925" s="20">
        <v>82</v>
      </c>
      <c r="I925" s="4">
        <f>H925/I921*100</f>
        <v>1.6622744780052705</v>
      </c>
      <c r="J925" s="4">
        <f>H925/J921*100</f>
        <v>4.3203371970495255</v>
      </c>
      <c r="K925" s="20">
        <v>49</v>
      </c>
      <c r="L925" s="4">
        <f>K925/L921*100</f>
        <v>1.4544375185514988</v>
      </c>
      <c r="M925" s="4">
        <f>K925/M921*100</f>
        <v>3.7490436113236423</v>
      </c>
      <c r="N925" s="20">
        <v>33</v>
      </c>
      <c r="O925" s="4">
        <f>N925/O921*100</f>
        <v>2.1099744245524295</v>
      </c>
      <c r="P925" s="4">
        <f>N925/P921*100</f>
        <v>5.5837563451776653</v>
      </c>
    </row>
    <row r="926" spans="1:16" ht="15" customHeight="1">
      <c r="B926" s="43" t="s">
        <v>761</v>
      </c>
      <c r="C926" s="7"/>
      <c r="D926" s="7"/>
      <c r="E926" s="7"/>
      <c r="H926" s="20">
        <v>104</v>
      </c>
      <c r="I926" s="4">
        <f>H926/I921*100</f>
        <v>2.1082505574700994</v>
      </c>
      <c r="J926" s="4">
        <f>H926/J921*100</f>
        <v>5.4794520547945202</v>
      </c>
      <c r="K926" s="20">
        <v>74</v>
      </c>
      <c r="L926" s="4">
        <f>K926/L921*100</f>
        <v>2.1964974769961412</v>
      </c>
      <c r="M926" s="4">
        <f>K926/M921*100</f>
        <v>5.6618209640397854</v>
      </c>
      <c r="N926" s="20">
        <v>30</v>
      </c>
      <c r="O926" s="4">
        <f>N926/O921*100</f>
        <v>1.9181585677749362</v>
      </c>
      <c r="P926" s="4">
        <f>N926/P921*100</f>
        <v>5.0761421319796955</v>
      </c>
    </row>
    <row r="927" spans="1:16" ht="15" customHeight="1">
      <c r="B927" s="43" t="s">
        <v>692</v>
      </c>
      <c r="C927" s="7"/>
      <c r="D927" s="7"/>
      <c r="E927" s="7"/>
      <c r="H927" s="20">
        <v>147</v>
      </c>
      <c r="I927" s="4">
        <f>H927/I921*100</f>
        <v>2.9799310764240827</v>
      </c>
      <c r="J927" s="4">
        <f>H927/J921*100</f>
        <v>7.7449947312961012</v>
      </c>
      <c r="K927" s="20">
        <v>118</v>
      </c>
      <c r="L927" s="4">
        <f>K927/L921*100</f>
        <v>3.5025230038587116</v>
      </c>
      <c r="M927" s="4">
        <f>K927/M921*100</f>
        <v>9.0283091048201989</v>
      </c>
      <c r="N927" s="20">
        <v>29</v>
      </c>
      <c r="O927" s="4">
        <f>N927/O921*100</f>
        <v>1.8542199488491049</v>
      </c>
      <c r="P927" s="4">
        <f>N927/P921*100</f>
        <v>4.9069373942470387</v>
      </c>
    </row>
    <row r="928" spans="1:16" ht="15" customHeight="1">
      <c r="B928" s="43" t="s">
        <v>821</v>
      </c>
      <c r="C928" s="7"/>
      <c r="D928" s="7"/>
      <c r="E928" s="7"/>
      <c r="H928" s="20">
        <v>936</v>
      </c>
      <c r="I928" s="4">
        <f>H928/I921*100</f>
        <v>18.974255017230892</v>
      </c>
      <c r="J928" s="4">
        <f>H928/J921*100</f>
        <v>49.315068493150683</v>
      </c>
      <c r="K928" s="20">
        <v>691</v>
      </c>
      <c r="L928" s="4">
        <f>K928/L921*100</f>
        <v>20.510537251409914</v>
      </c>
      <c r="M928" s="4">
        <f>K928/M921*100</f>
        <v>52.869166029074208</v>
      </c>
      <c r="N928" s="20">
        <v>245</v>
      </c>
      <c r="O928" s="4">
        <f>N928/O921*100</f>
        <v>15.664961636828645</v>
      </c>
      <c r="P928" s="4">
        <f>N928/P921*100</f>
        <v>41.455160744500844</v>
      </c>
    </row>
    <row r="929" spans="1:16" ht="15" customHeight="1">
      <c r="B929" s="44" t="s">
        <v>829</v>
      </c>
      <c r="C929" s="45"/>
      <c r="D929" s="45"/>
      <c r="E929" s="45"/>
      <c r="F929" s="45"/>
      <c r="G929" s="45"/>
      <c r="H929" s="21">
        <v>3035</v>
      </c>
      <c r="I929" s="5">
        <f>H929/I921*100</f>
        <v>61.524427326170681</v>
      </c>
      <c r="J929" s="47" t="s">
        <v>819</v>
      </c>
      <c r="K929" s="21">
        <v>2062</v>
      </c>
      <c r="L929" s="5">
        <f>K929/L921*100</f>
        <v>61.205105372514105</v>
      </c>
      <c r="M929" s="47" t="s">
        <v>819</v>
      </c>
      <c r="N929" s="21">
        <v>973</v>
      </c>
      <c r="O929" s="5">
        <f>N929/O921*100</f>
        <v>62.212276214833764</v>
      </c>
      <c r="P929" s="47" t="s">
        <v>819</v>
      </c>
    </row>
    <row r="930" spans="1:16" ht="15" customHeight="1">
      <c r="B930" s="48" t="s">
        <v>1</v>
      </c>
      <c r="C930" s="32"/>
      <c r="D930" s="32"/>
      <c r="E930" s="32"/>
      <c r="F930" s="32"/>
      <c r="G930" s="32"/>
      <c r="H930" s="49">
        <f>SUM(H922:H929)</f>
        <v>4933</v>
      </c>
      <c r="I930" s="6">
        <f>IF(SUM(I922:I929)&gt;100,"－",SUM(I922:I929))</f>
        <v>100</v>
      </c>
      <c r="J930" s="6">
        <f>IF(SUM(J922:J929)&gt;100,"－",SUM(J922:J929))</f>
        <v>100</v>
      </c>
      <c r="K930" s="49">
        <f>SUM(K922:K929)</f>
        <v>3369</v>
      </c>
      <c r="L930" s="6">
        <f>IF(SUM(L922:L929)&gt;100,"－",SUM(L922:L929))</f>
        <v>100</v>
      </c>
      <c r="M930" s="6">
        <f>IF(SUM(M922:M929)&gt;100,"－",SUM(M922:M929))</f>
        <v>99.999999999999986</v>
      </c>
      <c r="N930" s="49">
        <f>SUM(N922:N929)</f>
        <v>1564</v>
      </c>
      <c r="O930" s="6">
        <f>IF(SUM(O922:O929)&gt;100,"－",SUM(O922:O929))</f>
        <v>100</v>
      </c>
      <c r="P930" s="6">
        <f>IF(SUM(P922:P929)&gt;100,"－",SUM(P922:P929))</f>
        <v>100</v>
      </c>
    </row>
    <row r="931" spans="1:16" ht="15" customHeight="1">
      <c r="B931" s="48" t="s">
        <v>317</v>
      </c>
      <c r="C931" s="32"/>
      <c r="D931" s="32"/>
      <c r="E931" s="32"/>
      <c r="F931" s="32"/>
      <c r="G931" s="32"/>
      <c r="H931" s="50">
        <v>63.399720200413377</v>
      </c>
      <c r="I931" s="35"/>
      <c r="J931" s="35"/>
      <c r="K931" s="50">
        <v>67.68522231681807</v>
      </c>
      <c r="L931" s="35"/>
      <c r="M931" s="35"/>
      <c r="N931" s="50">
        <v>53.922306890530244</v>
      </c>
      <c r="O931" s="35"/>
      <c r="P931" s="35"/>
    </row>
    <row r="932" spans="1:16" ht="15" customHeight="1">
      <c r="B932" s="91"/>
      <c r="C932" s="56"/>
      <c r="D932" s="56"/>
      <c r="E932" s="56"/>
      <c r="F932" s="56"/>
      <c r="G932" s="56"/>
      <c r="H932" s="57"/>
      <c r="I932" s="8"/>
      <c r="J932" s="8"/>
      <c r="K932" s="57"/>
      <c r="L932" s="8"/>
      <c r="M932" s="8"/>
      <c r="N932" s="57"/>
      <c r="O932" s="8"/>
      <c r="P932" s="8"/>
    </row>
    <row r="933" spans="1:16" ht="15" customHeight="1">
      <c r="A933" s="108" t="s">
        <v>762</v>
      </c>
      <c r="B933" s="24"/>
      <c r="C933" s="7"/>
      <c r="D933" s="7"/>
      <c r="E933" s="7"/>
      <c r="H933" s="1"/>
      <c r="I933" s="1"/>
      <c r="J933" s="1"/>
      <c r="K933" s="1"/>
    </row>
    <row r="934" spans="1:16" ht="15" customHeight="1">
      <c r="A934" s="1" t="s">
        <v>765</v>
      </c>
      <c r="B934" s="91"/>
      <c r="C934" s="56"/>
      <c r="D934" s="56"/>
      <c r="E934" s="56"/>
      <c r="F934" s="1"/>
      <c r="G934" s="56"/>
      <c r="H934" s="56"/>
      <c r="I934" s="56"/>
      <c r="J934" s="56"/>
      <c r="K934" s="56"/>
      <c r="L934" s="57"/>
      <c r="M934" s="8"/>
      <c r="N934" s="8"/>
      <c r="P934" s="55"/>
    </row>
    <row r="935" spans="1:16" ht="12" customHeight="1">
      <c r="B935" s="41"/>
      <c r="C935" s="42"/>
      <c r="D935" s="42"/>
      <c r="E935" s="42"/>
      <c r="F935" s="42"/>
      <c r="G935" s="42"/>
      <c r="H935" s="31"/>
      <c r="I935" s="103" t="s">
        <v>5</v>
      </c>
      <c r="J935" s="33"/>
      <c r="K935" s="31"/>
      <c r="L935" s="103" t="s">
        <v>62</v>
      </c>
      <c r="M935" s="33"/>
      <c r="N935" s="31"/>
      <c r="O935" s="103" t="s">
        <v>820</v>
      </c>
      <c r="P935" s="33"/>
    </row>
    <row r="936" spans="1:16" ht="22.5" customHeight="1">
      <c r="B936" s="43"/>
      <c r="C936" s="7"/>
      <c r="D936" s="7"/>
      <c r="E936" s="7"/>
      <c r="H936" s="38" t="s">
        <v>2</v>
      </c>
      <c r="I936" s="38" t="s">
        <v>3</v>
      </c>
      <c r="J936" s="38" t="s">
        <v>763</v>
      </c>
      <c r="K936" s="38" t="s">
        <v>2</v>
      </c>
      <c r="L936" s="38" t="s">
        <v>3</v>
      </c>
      <c r="M936" s="38" t="s">
        <v>763</v>
      </c>
      <c r="N936" s="38" t="s">
        <v>2</v>
      </c>
      <c r="O936" s="38" t="s">
        <v>3</v>
      </c>
      <c r="P936" s="38" t="s">
        <v>763</v>
      </c>
    </row>
    <row r="937" spans="1:16" ht="12" customHeight="1">
      <c r="B937" s="44"/>
      <c r="C937" s="45"/>
      <c r="D937" s="45"/>
      <c r="E937" s="45"/>
      <c r="F937" s="45"/>
      <c r="G937" s="45"/>
      <c r="H937" s="46"/>
      <c r="I937" s="2">
        <f>I841</f>
        <v>5034</v>
      </c>
      <c r="J937" s="2">
        <f>I937-H945</f>
        <v>1999</v>
      </c>
      <c r="K937" s="46"/>
      <c r="L937" s="2">
        <f>L841</f>
        <v>3451</v>
      </c>
      <c r="M937" s="2">
        <f>L937-K945</f>
        <v>1389</v>
      </c>
      <c r="N937" s="46"/>
      <c r="O937" s="2">
        <f>O841</f>
        <v>1583</v>
      </c>
      <c r="P937" s="2">
        <f>O937-N945</f>
        <v>610</v>
      </c>
    </row>
    <row r="938" spans="1:16" ht="15" customHeight="1">
      <c r="B938" s="43" t="s">
        <v>822</v>
      </c>
      <c r="C938" s="7"/>
      <c r="D938" s="7"/>
      <c r="E938" s="7"/>
      <c r="H938" s="19">
        <v>508</v>
      </c>
      <c r="I938" s="3">
        <f>H938/I937*100</f>
        <v>10.091378625347636</v>
      </c>
      <c r="J938" s="3">
        <f>H938/J937*100</f>
        <v>25.412706353176588</v>
      </c>
      <c r="K938" s="19">
        <v>315</v>
      </c>
      <c r="L938" s="3">
        <f>K938/L937*100</f>
        <v>9.1277890466531435</v>
      </c>
      <c r="M938" s="3">
        <f>K938/M937*100</f>
        <v>22.678185745140389</v>
      </c>
      <c r="N938" s="19">
        <v>193</v>
      </c>
      <c r="O938" s="3">
        <f>N938/O937*100</f>
        <v>12.192040429564118</v>
      </c>
      <c r="P938" s="3">
        <f>N938/P937*100</f>
        <v>31.639344262295083</v>
      </c>
    </row>
    <row r="939" spans="1:16" ht="15" customHeight="1">
      <c r="B939" s="43" t="s">
        <v>437</v>
      </c>
      <c r="C939" s="7"/>
      <c r="D939" s="7"/>
      <c r="E939" s="7"/>
      <c r="H939" s="20">
        <v>37</v>
      </c>
      <c r="I939" s="4">
        <f>H939/I937*100</f>
        <v>0.73500198649185533</v>
      </c>
      <c r="J939" s="4">
        <f>H939/J937*100</f>
        <v>1.8509254627313656</v>
      </c>
      <c r="K939" s="20">
        <v>27</v>
      </c>
      <c r="L939" s="4">
        <f>K939/L937*100</f>
        <v>0.78238191828455517</v>
      </c>
      <c r="M939" s="4">
        <f>K939/M937*100</f>
        <v>1.9438444924406046</v>
      </c>
      <c r="N939" s="20">
        <v>10</v>
      </c>
      <c r="O939" s="4">
        <f>N939/O937*100</f>
        <v>0.63171193935565384</v>
      </c>
      <c r="P939" s="4">
        <f>N939/P937*100</f>
        <v>1.639344262295082</v>
      </c>
    </row>
    <row r="940" spans="1:16" ht="15" customHeight="1">
      <c r="B940" s="43" t="s">
        <v>438</v>
      </c>
      <c r="C940" s="7"/>
      <c r="D940" s="7"/>
      <c r="E940" s="7"/>
      <c r="H940" s="20">
        <v>65</v>
      </c>
      <c r="I940" s="4">
        <f>H940/I937*100</f>
        <v>1.2912197059992052</v>
      </c>
      <c r="J940" s="4">
        <f>H940/J937*100</f>
        <v>3.251625812906453</v>
      </c>
      <c r="K940" s="20">
        <v>42</v>
      </c>
      <c r="L940" s="4">
        <f>K940/L937*100</f>
        <v>1.2170385395537524</v>
      </c>
      <c r="M940" s="4">
        <f>K940/M937*100</f>
        <v>3.0237580993520519</v>
      </c>
      <c r="N940" s="20">
        <v>23</v>
      </c>
      <c r="O940" s="4">
        <f>N940/O937*100</f>
        <v>1.4529374605180037</v>
      </c>
      <c r="P940" s="4">
        <f>N940/P937*100</f>
        <v>3.7704918032786887</v>
      </c>
    </row>
    <row r="941" spans="1:16" ht="15" customHeight="1">
      <c r="B941" s="43" t="s">
        <v>760</v>
      </c>
      <c r="C941" s="7"/>
      <c r="D941" s="7"/>
      <c r="E941" s="7"/>
      <c r="H941" s="20">
        <v>97</v>
      </c>
      <c r="I941" s="4">
        <f>H941/I937*100</f>
        <v>1.926897099721891</v>
      </c>
      <c r="J941" s="4">
        <f>H941/J937*100</f>
        <v>4.8524262131065532</v>
      </c>
      <c r="K941" s="20">
        <v>54</v>
      </c>
      <c r="L941" s="4">
        <f>K941/L937*100</f>
        <v>1.5647638365691103</v>
      </c>
      <c r="M941" s="4">
        <f>K941/M937*100</f>
        <v>3.8876889848812093</v>
      </c>
      <c r="N941" s="20">
        <v>43</v>
      </c>
      <c r="O941" s="4">
        <f>N941/O937*100</f>
        <v>2.7163613392293113</v>
      </c>
      <c r="P941" s="4">
        <f>N941/P937*100</f>
        <v>7.0491803278688518</v>
      </c>
    </row>
    <row r="942" spans="1:16" ht="15" customHeight="1">
      <c r="B942" s="43" t="s">
        <v>761</v>
      </c>
      <c r="C942" s="7"/>
      <c r="D942" s="7"/>
      <c r="E942" s="7"/>
      <c r="H942" s="20">
        <v>104</v>
      </c>
      <c r="I942" s="4">
        <f>H942/I937*100</f>
        <v>2.0659515295987285</v>
      </c>
      <c r="J942" s="4">
        <f>H942/J937*100</f>
        <v>5.2026013006503256</v>
      </c>
      <c r="K942" s="20">
        <v>72</v>
      </c>
      <c r="L942" s="4">
        <f>K942/L937*100</f>
        <v>2.0863517820921471</v>
      </c>
      <c r="M942" s="4">
        <f>K942/M937*100</f>
        <v>5.1835853131749463</v>
      </c>
      <c r="N942" s="20">
        <v>32</v>
      </c>
      <c r="O942" s="4">
        <f>N942/O937*100</f>
        <v>2.021478205938092</v>
      </c>
      <c r="P942" s="4">
        <f>N942/P937*100</f>
        <v>5.2459016393442619</v>
      </c>
    </row>
    <row r="943" spans="1:16" ht="15" customHeight="1">
      <c r="B943" s="43" t="s">
        <v>692</v>
      </c>
      <c r="C943" s="7"/>
      <c r="D943" s="7"/>
      <c r="E943" s="7"/>
      <c r="H943" s="20">
        <v>118</v>
      </c>
      <c r="I943" s="4">
        <f>H943/I937*100</f>
        <v>2.3440603893524035</v>
      </c>
      <c r="J943" s="4">
        <f>H943/J937*100</f>
        <v>5.9029514757378694</v>
      </c>
      <c r="K943" s="20">
        <v>102</v>
      </c>
      <c r="L943" s="4">
        <f>K943/L937*100</f>
        <v>2.9556650246305418</v>
      </c>
      <c r="M943" s="4">
        <f>K943/M937*100</f>
        <v>7.3434125269978408</v>
      </c>
      <c r="N943" s="20">
        <v>16</v>
      </c>
      <c r="O943" s="4">
        <f>N943/O937*100</f>
        <v>1.010739102969046</v>
      </c>
      <c r="P943" s="4">
        <f>N943/P937*100</f>
        <v>2.622950819672131</v>
      </c>
    </row>
    <row r="944" spans="1:16" ht="15" customHeight="1">
      <c r="B944" s="43" t="s">
        <v>821</v>
      </c>
      <c r="C944" s="7"/>
      <c r="D944" s="7"/>
      <c r="E944" s="7"/>
      <c r="H944" s="20">
        <v>1070</v>
      </c>
      <c r="I944" s="4">
        <f>H944/I937*100</f>
        <v>21.255462852602307</v>
      </c>
      <c r="J944" s="4">
        <f>H944/J937*100</f>
        <v>53.526763381690841</v>
      </c>
      <c r="K944" s="20">
        <v>777</v>
      </c>
      <c r="L944" s="4">
        <f>K944/L937*100</f>
        <v>22.515212981744423</v>
      </c>
      <c r="M944" s="4">
        <f>K944/M937*100</f>
        <v>55.939524838012957</v>
      </c>
      <c r="N944" s="20">
        <v>293</v>
      </c>
      <c r="O944" s="4">
        <f>N944/O937*100</f>
        <v>18.509159823120658</v>
      </c>
      <c r="P944" s="4">
        <f>N944/P937*100</f>
        <v>48.032786885245905</v>
      </c>
    </row>
    <row r="945" spans="1:16" ht="15" customHeight="1">
      <c r="B945" s="44" t="s">
        <v>829</v>
      </c>
      <c r="C945" s="45"/>
      <c r="D945" s="45"/>
      <c r="E945" s="45"/>
      <c r="F945" s="45"/>
      <c r="G945" s="45"/>
      <c r="H945" s="21">
        <v>3035</v>
      </c>
      <c r="I945" s="5">
        <f>H945/I937*100</f>
        <v>60.290027810885974</v>
      </c>
      <c r="J945" s="47" t="s">
        <v>819</v>
      </c>
      <c r="K945" s="21">
        <v>2062</v>
      </c>
      <c r="L945" s="5">
        <f>K945/L937*100</f>
        <v>59.750796870472321</v>
      </c>
      <c r="M945" s="47" t="s">
        <v>819</v>
      </c>
      <c r="N945" s="21">
        <v>973</v>
      </c>
      <c r="O945" s="5">
        <f>N945/O937*100</f>
        <v>61.465571699305123</v>
      </c>
      <c r="P945" s="47" t="s">
        <v>819</v>
      </c>
    </row>
    <row r="946" spans="1:16" ht="15" customHeight="1">
      <c r="B946" s="48" t="s">
        <v>1</v>
      </c>
      <c r="C946" s="32"/>
      <c r="D946" s="32"/>
      <c r="E946" s="32"/>
      <c r="F946" s="32"/>
      <c r="G946" s="32"/>
      <c r="H946" s="49">
        <f>SUM(H938:H945)</f>
        <v>5034</v>
      </c>
      <c r="I946" s="6">
        <f>IF(SUM(I938:I945)&gt;100,"－",SUM(I938:I945))</f>
        <v>100</v>
      </c>
      <c r="J946" s="6">
        <f>IF(SUM(J938:J945)&gt;100,"－",SUM(J938:J945))</f>
        <v>100</v>
      </c>
      <c r="K946" s="49">
        <f>SUM(K938:K945)</f>
        <v>3451</v>
      </c>
      <c r="L946" s="6">
        <f>IF(SUM(L938:L945)&gt;100,"－",SUM(L938:L945))</f>
        <v>100</v>
      </c>
      <c r="M946" s="6">
        <f>IF(SUM(M938:M945)&gt;100,"－",SUM(M938:M945))</f>
        <v>100</v>
      </c>
      <c r="N946" s="49">
        <f>SUM(N938:N945)</f>
        <v>1583</v>
      </c>
      <c r="O946" s="6">
        <f>IF(SUM(O938:O945)&gt;100,"－",SUM(O938:O945))</f>
        <v>100</v>
      </c>
      <c r="P946" s="6">
        <f>IF(SUM(P938:P945)&gt;100,"－",SUM(P938:P945))</f>
        <v>100</v>
      </c>
    </row>
    <row r="947" spans="1:16" ht="15" customHeight="1">
      <c r="B947" s="48" t="s">
        <v>317</v>
      </c>
      <c r="C947" s="32"/>
      <c r="D947" s="32"/>
      <c r="E947" s="32"/>
      <c r="F947" s="32"/>
      <c r="G947" s="32"/>
      <c r="H947" s="50">
        <v>65.802205527158662</v>
      </c>
      <c r="I947" s="35"/>
      <c r="J947" s="35"/>
      <c r="K947" s="50">
        <v>68.919009862694594</v>
      </c>
      <c r="L947" s="35"/>
      <c r="M947" s="35"/>
      <c r="N947" s="50">
        <v>58.705088769684146</v>
      </c>
      <c r="O947" s="35"/>
      <c r="P947" s="35"/>
    </row>
    <row r="948" spans="1:16" ht="15" customHeight="1">
      <c r="B948" s="91"/>
      <c r="C948" s="56"/>
      <c r="D948" s="56"/>
      <c r="E948" s="56"/>
      <c r="F948" s="56"/>
      <c r="G948" s="56"/>
      <c r="H948" s="57"/>
      <c r="I948" s="8"/>
      <c r="J948" s="8"/>
      <c r="K948" s="57"/>
      <c r="L948" s="8"/>
      <c r="M948" s="8"/>
      <c r="N948" s="57"/>
      <c r="O948" s="8"/>
      <c r="P948" s="8"/>
    </row>
    <row r="949" spans="1:16" ht="15" customHeight="1">
      <c r="A949" s="108" t="s">
        <v>762</v>
      </c>
      <c r="B949" s="24"/>
      <c r="C949" s="7"/>
      <c r="D949" s="7"/>
      <c r="E949" s="7"/>
      <c r="H949" s="1"/>
      <c r="I949" s="1"/>
      <c r="J949" s="1"/>
      <c r="K949" s="1"/>
    </row>
    <row r="950" spans="1:16" ht="15" customHeight="1">
      <c r="A950" s="1" t="s">
        <v>768</v>
      </c>
      <c r="B950" s="91"/>
      <c r="C950" s="56"/>
      <c r="D950" s="56"/>
      <c r="E950" s="56"/>
      <c r="F950" s="1"/>
      <c r="G950" s="56"/>
      <c r="H950" s="56"/>
      <c r="I950" s="56"/>
      <c r="J950" s="56"/>
      <c r="K950" s="56"/>
      <c r="L950" s="57"/>
      <c r="M950" s="8"/>
      <c r="N950" s="8"/>
      <c r="P950" s="55"/>
    </row>
    <row r="951" spans="1:16" ht="12" customHeight="1">
      <c r="B951" s="41"/>
      <c r="C951" s="42"/>
      <c r="D951" s="42"/>
      <c r="E951" s="42"/>
      <c r="F951" s="42"/>
      <c r="G951" s="42"/>
      <c r="H951" s="31"/>
      <c r="I951" s="103" t="s">
        <v>5</v>
      </c>
      <c r="J951" s="33"/>
      <c r="K951" s="31"/>
      <c r="L951" s="103" t="s">
        <v>62</v>
      </c>
      <c r="M951" s="33"/>
      <c r="N951" s="31"/>
      <c r="O951" s="103" t="s">
        <v>820</v>
      </c>
      <c r="P951" s="33"/>
    </row>
    <row r="952" spans="1:16" ht="22.5" customHeight="1">
      <c r="B952" s="43"/>
      <c r="C952" s="7"/>
      <c r="D952" s="7"/>
      <c r="E952" s="7"/>
      <c r="H952" s="38" t="s">
        <v>2</v>
      </c>
      <c r="I952" s="38" t="s">
        <v>3</v>
      </c>
      <c r="J952" s="38" t="s">
        <v>763</v>
      </c>
      <c r="K952" s="38" t="s">
        <v>2</v>
      </c>
      <c r="L952" s="38" t="s">
        <v>3</v>
      </c>
      <c r="M952" s="38" t="s">
        <v>763</v>
      </c>
      <c r="N952" s="38" t="s">
        <v>2</v>
      </c>
      <c r="O952" s="38" t="s">
        <v>3</v>
      </c>
      <c r="P952" s="38" t="s">
        <v>763</v>
      </c>
    </row>
    <row r="953" spans="1:16" ht="12" customHeight="1">
      <c r="B953" s="44"/>
      <c r="C953" s="45"/>
      <c r="D953" s="45"/>
      <c r="E953" s="45"/>
      <c r="F953" s="45"/>
      <c r="G953" s="45"/>
      <c r="H953" s="46"/>
      <c r="I953" s="2">
        <f>I857</f>
        <v>5017</v>
      </c>
      <c r="J953" s="2">
        <f>I953-H961</f>
        <v>1982</v>
      </c>
      <c r="K953" s="46"/>
      <c r="L953" s="2">
        <f>L857</f>
        <v>3474</v>
      </c>
      <c r="M953" s="2">
        <f>L953-K961</f>
        <v>1412</v>
      </c>
      <c r="N953" s="46"/>
      <c r="O953" s="2">
        <f>O857</f>
        <v>1542</v>
      </c>
      <c r="P953" s="2">
        <f>O953-N961</f>
        <v>569</v>
      </c>
    </row>
    <row r="954" spans="1:16" ht="15" customHeight="1">
      <c r="B954" s="43" t="s">
        <v>822</v>
      </c>
      <c r="C954" s="7"/>
      <c r="D954" s="7"/>
      <c r="E954" s="7"/>
      <c r="H954" s="19">
        <v>454</v>
      </c>
      <c r="I954" s="3">
        <f>H954/I953*100</f>
        <v>9.0492326091289605</v>
      </c>
      <c r="J954" s="3">
        <f>H954/J953*100</f>
        <v>22.906155398587284</v>
      </c>
      <c r="K954" s="19">
        <v>293</v>
      </c>
      <c r="L954" s="3">
        <f>K954/L953*100</f>
        <v>8.4340817501439265</v>
      </c>
      <c r="M954" s="3">
        <f>K954/M953*100</f>
        <v>20.75070821529745</v>
      </c>
      <c r="N954" s="19">
        <v>161</v>
      </c>
      <c r="O954" s="3">
        <f>N954/O953*100</f>
        <v>10.440985732814527</v>
      </c>
      <c r="P954" s="3">
        <f>N954/P953*100</f>
        <v>28.295254833040424</v>
      </c>
    </row>
    <row r="955" spans="1:16" ht="15" customHeight="1">
      <c r="B955" s="43" t="s">
        <v>437</v>
      </c>
      <c r="C955" s="7"/>
      <c r="D955" s="7"/>
      <c r="E955" s="7"/>
      <c r="H955" s="20">
        <v>36</v>
      </c>
      <c r="I955" s="4">
        <f>H955/I953*100</f>
        <v>0.71756029499701013</v>
      </c>
      <c r="J955" s="4">
        <f>H955/J953*100</f>
        <v>1.8163471241170535</v>
      </c>
      <c r="K955" s="20">
        <v>31</v>
      </c>
      <c r="L955" s="4">
        <f>K955/L953*100</f>
        <v>0.89234312032239493</v>
      </c>
      <c r="M955" s="4">
        <f>K955/M953*100</f>
        <v>2.1954674220963173</v>
      </c>
      <c r="N955" s="20">
        <v>5</v>
      </c>
      <c r="O955" s="4">
        <f>N955/O953*100</f>
        <v>0.32425421530479898</v>
      </c>
      <c r="P955" s="4">
        <f>N955/P953*100</f>
        <v>0.87873462214411258</v>
      </c>
    </row>
    <row r="956" spans="1:16" ht="15" customHeight="1">
      <c r="B956" s="43" t="s">
        <v>438</v>
      </c>
      <c r="C956" s="7"/>
      <c r="D956" s="7"/>
      <c r="E956" s="7"/>
      <c r="H956" s="20">
        <v>62</v>
      </c>
      <c r="I956" s="4">
        <f>H956/I953*100</f>
        <v>1.2357982858281842</v>
      </c>
      <c r="J956" s="4">
        <f>H956/J953*100</f>
        <v>3.128153380423814</v>
      </c>
      <c r="K956" s="20">
        <v>41</v>
      </c>
      <c r="L956" s="4">
        <f>K956/L953*100</f>
        <v>1.1801957397812319</v>
      </c>
      <c r="M956" s="4">
        <f>K956/M953*100</f>
        <v>2.9036827195467421</v>
      </c>
      <c r="N956" s="20">
        <v>21</v>
      </c>
      <c r="O956" s="4">
        <f>N956/O953*100</f>
        <v>1.3618677042801557</v>
      </c>
      <c r="P956" s="4">
        <f>N956/P953*100</f>
        <v>3.690685413005272</v>
      </c>
    </row>
    <row r="957" spans="1:16" ht="15" customHeight="1">
      <c r="B957" s="43" t="s">
        <v>760</v>
      </c>
      <c r="C957" s="7"/>
      <c r="D957" s="7"/>
      <c r="E957" s="7"/>
      <c r="H957" s="20">
        <v>80</v>
      </c>
      <c r="I957" s="4">
        <f>H957/I953*100</f>
        <v>1.5945784333266895</v>
      </c>
      <c r="J957" s="4">
        <f>H957/J953*100</f>
        <v>4.0363269424823409</v>
      </c>
      <c r="K957" s="20">
        <v>49</v>
      </c>
      <c r="L957" s="4">
        <f>K957/L953*100</f>
        <v>1.4104778353483016</v>
      </c>
      <c r="M957" s="4">
        <f>K957/M953*100</f>
        <v>3.4702549575070822</v>
      </c>
      <c r="N957" s="20">
        <v>31</v>
      </c>
      <c r="O957" s="4">
        <f>N957/O953*100</f>
        <v>2.0103761348897535</v>
      </c>
      <c r="P957" s="4">
        <f>N957/P953*100</f>
        <v>5.4481546572934976</v>
      </c>
    </row>
    <row r="958" spans="1:16" ht="15" customHeight="1">
      <c r="B958" s="43" t="s">
        <v>761</v>
      </c>
      <c r="C958" s="7"/>
      <c r="D958" s="7"/>
      <c r="E958" s="7"/>
      <c r="H958" s="20">
        <v>98</v>
      </c>
      <c r="I958" s="4">
        <f>H958/I953*100</f>
        <v>1.9533585808251943</v>
      </c>
      <c r="J958" s="4">
        <f>H958/J953*100</f>
        <v>4.9445005045408674</v>
      </c>
      <c r="K958" s="20">
        <v>64</v>
      </c>
      <c r="L958" s="4">
        <f>K958/L953*100</f>
        <v>1.8422567645365575</v>
      </c>
      <c r="M958" s="4">
        <f>K958/M953*100</f>
        <v>4.5325779036827196</v>
      </c>
      <c r="N958" s="20">
        <v>34</v>
      </c>
      <c r="O958" s="4">
        <f>N958/O953*100</f>
        <v>2.2049286640726331</v>
      </c>
      <c r="P958" s="4">
        <f>N958/P953*100</f>
        <v>5.9753954305799644</v>
      </c>
    </row>
    <row r="959" spans="1:16" ht="15" customHeight="1">
      <c r="B959" s="43" t="s">
        <v>692</v>
      </c>
      <c r="C959" s="7"/>
      <c r="D959" s="7"/>
      <c r="E959" s="7"/>
      <c r="H959" s="20">
        <v>105</v>
      </c>
      <c r="I959" s="4">
        <f>H959/I953*100</f>
        <v>2.0928841937412797</v>
      </c>
      <c r="J959" s="4">
        <f>H959/J953*100</f>
        <v>5.2976791120080726</v>
      </c>
      <c r="K959" s="20">
        <v>91</v>
      </c>
      <c r="L959" s="4">
        <f>K959/L953*100</f>
        <v>2.6194588370754177</v>
      </c>
      <c r="M959" s="4">
        <f>K959/M953*100</f>
        <v>6.4447592067988673</v>
      </c>
      <c r="N959" s="20">
        <v>14</v>
      </c>
      <c r="O959" s="4">
        <f>N959/O953*100</f>
        <v>0.9079118028534372</v>
      </c>
      <c r="P959" s="4">
        <f>N959/P953*100</f>
        <v>2.4604569420035149</v>
      </c>
    </row>
    <row r="960" spans="1:16" ht="15" customHeight="1">
      <c r="B960" s="43" t="s">
        <v>821</v>
      </c>
      <c r="C960" s="7"/>
      <c r="D960" s="7"/>
      <c r="E960" s="7"/>
      <c r="H960" s="20">
        <v>1147</v>
      </c>
      <c r="I960" s="4">
        <f>H960/I953*100</f>
        <v>22.862268287821408</v>
      </c>
      <c r="J960" s="4">
        <f>H960/J953*100</f>
        <v>57.870837537840572</v>
      </c>
      <c r="K960" s="20">
        <v>843</v>
      </c>
      <c r="L960" s="4">
        <f>K960/L953*100</f>
        <v>24.265975820379964</v>
      </c>
      <c r="M960" s="4">
        <f>K960/M953*100</f>
        <v>59.702549575070819</v>
      </c>
      <c r="N960" s="20">
        <v>303</v>
      </c>
      <c r="O960" s="4">
        <f>N960/O953*100</f>
        <v>19.649805447470818</v>
      </c>
      <c r="P960" s="4">
        <f>N960/P953*100</f>
        <v>53.251318101933222</v>
      </c>
    </row>
    <row r="961" spans="1:16" ht="15" customHeight="1">
      <c r="B961" s="44" t="s">
        <v>829</v>
      </c>
      <c r="C961" s="45"/>
      <c r="D961" s="45"/>
      <c r="E961" s="45"/>
      <c r="F961" s="45"/>
      <c r="G961" s="45"/>
      <c r="H961" s="21">
        <v>3035</v>
      </c>
      <c r="I961" s="5">
        <f>H961/I953*100</f>
        <v>60.494319314331271</v>
      </c>
      <c r="J961" s="47" t="s">
        <v>819</v>
      </c>
      <c r="K961" s="21">
        <v>2062</v>
      </c>
      <c r="L961" s="5">
        <f>K961/L953*100</f>
        <v>59.355210132412203</v>
      </c>
      <c r="M961" s="47" t="s">
        <v>819</v>
      </c>
      <c r="N961" s="21">
        <v>973</v>
      </c>
      <c r="O961" s="5">
        <f>N961/O953*100</f>
        <v>63.099870298313874</v>
      </c>
      <c r="P961" s="47" t="s">
        <v>819</v>
      </c>
    </row>
    <row r="962" spans="1:16" ht="15" customHeight="1">
      <c r="B962" s="48" t="s">
        <v>1</v>
      </c>
      <c r="C962" s="32"/>
      <c r="D962" s="32"/>
      <c r="E962" s="32"/>
      <c r="F962" s="32"/>
      <c r="G962" s="32"/>
      <c r="H962" s="49">
        <f>SUM(H954:H961)</f>
        <v>5017</v>
      </c>
      <c r="I962" s="6">
        <f>IF(SUM(I954:I961)&gt;100,"－",SUM(I954:I961))</f>
        <v>100</v>
      </c>
      <c r="J962" s="6">
        <f>IF(SUM(J954:J961)&gt;100,"－",SUM(J954:J961))</f>
        <v>100</v>
      </c>
      <c r="K962" s="49">
        <f>SUM(K954:K961)</f>
        <v>3474</v>
      </c>
      <c r="L962" s="6">
        <f>IF(SUM(L954:L961)&gt;100,"－",SUM(L954:L961))</f>
        <v>100</v>
      </c>
      <c r="M962" s="6">
        <f>IF(SUM(M954:M961)&gt;100,"－",SUM(M954:M961))</f>
        <v>100</v>
      </c>
      <c r="N962" s="49">
        <f>SUM(N954:N961)</f>
        <v>1542</v>
      </c>
      <c r="O962" s="6">
        <f>IF(SUM(O954:O961)&gt;100,"－",SUM(O954:O961))</f>
        <v>100</v>
      </c>
      <c r="P962" s="6">
        <f>IF(SUM(P954:P961)&gt;100,"－",SUM(P954:P961))</f>
        <v>100.00000000000001</v>
      </c>
    </row>
    <row r="963" spans="1:16" ht="15" customHeight="1">
      <c r="B963" s="48" t="s">
        <v>317</v>
      </c>
      <c r="C963" s="32"/>
      <c r="D963" s="32"/>
      <c r="E963" s="32"/>
      <c r="F963" s="32"/>
      <c r="G963" s="32"/>
      <c r="H963" s="50">
        <v>69.060993534185656</v>
      </c>
      <c r="I963" s="35"/>
      <c r="J963" s="35"/>
      <c r="K963" s="50">
        <v>71.378619921926841</v>
      </c>
      <c r="L963" s="35"/>
      <c r="M963" s="35"/>
      <c r="N963" s="50">
        <v>63.25532136203033</v>
      </c>
      <c r="O963" s="35"/>
      <c r="P963" s="35"/>
    </row>
    <row r="964" spans="1:16" ht="15" customHeight="1">
      <c r="B964" s="91"/>
      <c r="C964" s="56"/>
      <c r="D964" s="56"/>
      <c r="E964" s="56"/>
      <c r="F964" s="56"/>
      <c r="G964" s="56"/>
      <c r="H964" s="57"/>
      <c r="I964" s="8"/>
      <c r="J964" s="8"/>
      <c r="K964" s="57"/>
      <c r="L964" s="8"/>
      <c r="M964" s="8"/>
      <c r="N964" s="57"/>
      <c r="O964" s="8"/>
      <c r="P964" s="8"/>
    </row>
    <row r="965" spans="1:16" ht="15" customHeight="1">
      <c r="A965" s="108" t="s">
        <v>762</v>
      </c>
      <c r="B965" s="24"/>
      <c r="C965" s="7"/>
      <c r="D965" s="7"/>
      <c r="E965" s="7"/>
      <c r="H965" s="1"/>
      <c r="I965" s="1"/>
      <c r="J965" s="1"/>
      <c r="K965" s="1"/>
    </row>
    <row r="966" spans="1:16" ht="15" customHeight="1">
      <c r="A966" s="1" t="s">
        <v>767</v>
      </c>
      <c r="B966" s="91"/>
      <c r="C966" s="56"/>
      <c r="D966" s="56"/>
      <c r="E966" s="56"/>
      <c r="F966" s="1"/>
      <c r="G966" s="56"/>
      <c r="H966" s="56"/>
      <c r="I966" s="56"/>
      <c r="J966" s="56"/>
      <c r="K966" s="56"/>
      <c r="L966" s="57"/>
      <c r="M966" s="8"/>
      <c r="N966" s="8"/>
      <c r="P966" s="55"/>
    </row>
    <row r="967" spans="1:16" ht="12" customHeight="1">
      <c r="B967" s="41"/>
      <c r="C967" s="42"/>
      <c r="D967" s="42"/>
      <c r="E967" s="42"/>
      <c r="F967" s="42"/>
      <c r="G967" s="42"/>
      <c r="H967" s="31"/>
      <c r="I967" s="103" t="s">
        <v>5</v>
      </c>
      <c r="J967" s="33"/>
      <c r="K967" s="31"/>
      <c r="L967" s="103" t="s">
        <v>62</v>
      </c>
      <c r="M967" s="33"/>
      <c r="N967" s="31"/>
      <c r="O967" s="103" t="s">
        <v>820</v>
      </c>
      <c r="P967" s="33"/>
    </row>
    <row r="968" spans="1:16" ht="22.5" customHeight="1">
      <c r="B968" s="43"/>
      <c r="C968" s="7"/>
      <c r="D968" s="7"/>
      <c r="E968" s="7"/>
      <c r="H968" s="38" t="s">
        <v>2</v>
      </c>
      <c r="I968" s="38" t="s">
        <v>3</v>
      </c>
      <c r="J968" s="38" t="s">
        <v>763</v>
      </c>
      <c r="K968" s="38" t="s">
        <v>2</v>
      </c>
      <c r="L968" s="38" t="s">
        <v>3</v>
      </c>
      <c r="M968" s="38" t="s">
        <v>763</v>
      </c>
      <c r="N968" s="38" t="s">
        <v>2</v>
      </c>
      <c r="O968" s="38" t="s">
        <v>3</v>
      </c>
      <c r="P968" s="38" t="s">
        <v>763</v>
      </c>
    </row>
    <row r="969" spans="1:16" ht="12" customHeight="1">
      <c r="B969" s="44"/>
      <c r="C969" s="45"/>
      <c r="D969" s="45"/>
      <c r="E969" s="45"/>
      <c r="F969" s="45"/>
      <c r="G969" s="45"/>
      <c r="H969" s="46"/>
      <c r="I969" s="2">
        <f>I873</f>
        <v>5205</v>
      </c>
      <c r="J969" s="2">
        <f>I969-H977</f>
        <v>2170</v>
      </c>
      <c r="K969" s="46"/>
      <c r="L969" s="2">
        <f>L873</f>
        <v>3622</v>
      </c>
      <c r="M969" s="2">
        <f>L969-K977</f>
        <v>1560</v>
      </c>
      <c r="N969" s="46"/>
      <c r="O969" s="2">
        <f>O873</f>
        <v>1582</v>
      </c>
      <c r="P969" s="2">
        <f>O969-N977</f>
        <v>609</v>
      </c>
    </row>
    <row r="970" spans="1:16" ht="15" customHeight="1">
      <c r="B970" s="43" t="s">
        <v>822</v>
      </c>
      <c r="C970" s="7"/>
      <c r="D970" s="7"/>
      <c r="E970" s="7"/>
      <c r="H970" s="19">
        <v>433</v>
      </c>
      <c r="I970" s="3">
        <f>H970/I969*100</f>
        <v>8.3189241114313166</v>
      </c>
      <c r="J970" s="3">
        <f>H970/J969*100</f>
        <v>19.953917050691246</v>
      </c>
      <c r="K970" s="19">
        <v>279</v>
      </c>
      <c r="L970" s="3">
        <f>K970/L969*100</f>
        <v>7.702926559911651</v>
      </c>
      <c r="M970" s="3">
        <f>K970/M969*100</f>
        <v>17.884615384615383</v>
      </c>
      <c r="N970" s="19">
        <v>154</v>
      </c>
      <c r="O970" s="3">
        <f>N970/O969*100</f>
        <v>9.7345132743362832</v>
      </c>
      <c r="P970" s="3">
        <f>N970/P969*100</f>
        <v>25.287356321839084</v>
      </c>
    </row>
    <row r="971" spans="1:16" ht="15" customHeight="1">
      <c r="B971" s="43" t="s">
        <v>437</v>
      </c>
      <c r="C971" s="7"/>
      <c r="D971" s="7"/>
      <c r="E971" s="7"/>
      <c r="H971" s="20">
        <v>54</v>
      </c>
      <c r="I971" s="4">
        <f>H971/I969*100</f>
        <v>1.0374639769452449</v>
      </c>
      <c r="J971" s="4">
        <f>H971/J969*100</f>
        <v>2.4884792626728109</v>
      </c>
      <c r="K971" s="20">
        <v>46</v>
      </c>
      <c r="L971" s="4">
        <f>K971/L969*100</f>
        <v>1.2700165654334623</v>
      </c>
      <c r="M971" s="4">
        <f>K971/M969*100</f>
        <v>2.9487179487179485</v>
      </c>
      <c r="N971" s="20">
        <v>8</v>
      </c>
      <c r="O971" s="4">
        <f>N971/O969*100</f>
        <v>0.50568900126422256</v>
      </c>
      <c r="P971" s="4">
        <f>N971/P969*100</f>
        <v>1.3136288998357963</v>
      </c>
    </row>
    <row r="972" spans="1:16" ht="15" customHeight="1">
      <c r="B972" s="43" t="s">
        <v>438</v>
      </c>
      <c r="C972" s="7"/>
      <c r="D972" s="7"/>
      <c r="E972" s="7"/>
      <c r="H972" s="20">
        <v>56</v>
      </c>
      <c r="I972" s="4">
        <f>H972/I969*100</f>
        <v>1.0758885686839577</v>
      </c>
      <c r="J972" s="4">
        <f>H972/J969*100</f>
        <v>2.5806451612903225</v>
      </c>
      <c r="K972" s="20">
        <v>37</v>
      </c>
      <c r="L972" s="4">
        <f>K972/L969*100</f>
        <v>1.0215350635008285</v>
      </c>
      <c r="M972" s="4">
        <f>K972/M969*100</f>
        <v>2.3717948717948718</v>
      </c>
      <c r="N972" s="20">
        <v>19</v>
      </c>
      <c r="O972" s="4">
        <f>N972/O969*100</f>
        <v>1.2010113780025284</v>
      </c>
      <c r="P972" s="4">
        <f>N972/P969*100</f>
        <v>3.1198686371100166</v>
      </c>
    </row>
    <row r="973" spans="1:16" ht="15" customHeight="1">
      <c r="B973" s="43" t="s">
        <v>760</v>
      </c>
      <c r="C973" s="7"/>
      <c r="D973" s="7"/>
      <c r="E973" s="7"/>
      <c r="H973" s="20">
        <v>91</v>
      </c>
      <c r="I973" s="4">
        <f>H973/I969*100</f>
        <v>1.7483189241114312</v>
      </c>
      <c r="J973" s="4">
        <f>H973/J969*100</f>
        <v>4.1935483870967749</v>
      </c>
      <c r="K973" s="20">
        <v>64</v>
      </c>
      <c r="L973" s="4">
        <f>K973/L969*100</f>
        <v>1.7669795692987302</v>
      </c>
      <c r="M973" s="4">
        <f>K973/M969*100</f>
        <v>4.1025641025641022</v>
      </c>
      <c r="N973" s="20">
        <v>27</v>
      </c>
      <c r="O973" s="4">
        <f>N973/O969*100</f>
        <v>1.7067003792667508</v>
      </c>
      <c r="P973" s="4">
        <f>N973/P969*100</f>
        <v>4.4334975369458132</v>
      </c>
    </row>
    <row r="974" spans="1:16" ht="15" customHeight="1">
      <c r="B974" s="43" t="s">
        <v>761</v>
      </c>
      <c r="C974" s="7"/>
      <c r="D974" s="7"/>
      <c r="E974" s="7"/>
      <c r="H974" s="20">
        <v>94</v>
      </c>
      <c r="I974" s="4">
        <f>H974/I969*100</f>
        <v>1.8059558117195003</v>
      </c>
      <c r="J974" s="4">
        <f>H974/J969*100</f>
        <v>4.3317972350230418</v>
      </c>
      <c r="K974" s="20">
        <v>63</v>
      </c>
      <c r="L974" s="4">
        <f>K974/L969*100</f>
        <v>1.7393705135284372</v>
      </c>
      <c r="M974" s="4">
        <f>K974/M969*100</f>
        <v>4.0384615384615383</v>
      </c>
      <c r="N974" s="20">
        <v>31</v>
      </c>
      <c r="O974" s="4">
        <f>N974/O969*100</f>
        <v>1.9595448798988624</v>
      </c>
      <c r="P974" s="4">
        <f>N974/P969*100</f>
        <v>5.0903119868637114</v>
      </c>
    </row>
    <row r="975" spans="1:16" ht="15" customHeight="1">
      <c r="B975" s="43" t="s">
        <v>692</v>
      </c>
      <c r="C975" s="7"/>
      <c r="D975" s="7"/>
      <c r="E975" s="7"/>
      <c r="H975" s="20">
        <v>171</v>
      </c>
      <c r="I975" s="4">
        <f>H975/I969*100</f>
        <v>3.2853025936599423</v>
      </c>
      <c r="J975" s="4">
        <f>H975/J969*100</f>
        <v>7.8801843317972349</v>
      </c>
      <c r="K975" s="20">
        <v>137</v>
      </c>
      <c r="L975" s="4">
        <f>K975/L969*100</f>
        <v>3.7824406405300937</v>
      </c>
      <c r="M975" s="4">
        <f>K975/M969*100</f>
        <v>8.782051282051281</v>
      </c>
      <c r="N975" s="20">
        <v>34</v>
      </c>
      <c r="O975" s="4">
        <f>N975/O969*100</f>
        <v>2.1491782553729455</v>
      </c>
      <c r="P975" s="4">
        <f>N975/P969*100</f>
        <v>5.5829228243021349</v>
      </c>
    </row>
    <row r="976" spans="1:16" ht="15" customHeight="1">
      <c r="B976" s="43" t="s">
        <v>821</v>
      </c>
      <c r="C976" s="7"/>
      <c r="D976" s="7"/>
      <c r="E976" s="7"/>
      <c r="H976" s="20">
        <v>1271</v>
      </c>
      <c r="I976" s="4">
        <f>H976/I969*100</f>
        <v>24.418828049951969</v>
      </c>
      <c r="J976" s="4">
        <f>H976/J969*100</f>
        <v>58.571428571428577</v>
      </c>
      <c r="K976" s="20">
        <v>934</v>
      </c>
      <c r="L976" s="4">
        <f>K976/L969*100</f>
        <v>25.786858089453339</v>
      </c>
      <c r="M976" s="4">
        <f>K976/M969*100</f>
        <v>59.871794871794869</v>
      </c>
      <c r="N976" s="20">
        <v>336</v>
      </c>
      <c r="O976" s="4">
        <f>N976/O969*100</f>
        <v>21.238938053097346</v>
      </c>
      <c r="P976" s="4">
        <f>N976/P969*100</f>
        <v>55.172413793103445</v>
      </c>
    </row>
    <row r="977" spans="1:16" ht="15" customHeight="1">
      <c r="B977" s="44" t="s">
        <v>829</v>
      </c>
      <c r="C977" s="45"/>
      <c r="D977" s="45"/>
      <c r="E977" s="45"/>
      <c r="F977" s="45"/>
      <c r="G977" s="45"/>
      <c r="H977" s="21">
        <v>3035</v>
      </c>
      <c r="I977" s="5">
        <f>H977/I969*100</f>
        <v>58.309317963496646</v>
      </c>
      <c r="J977" s="47" t="s">
        <v>819</v>
      </c>
      <c r="K977" s="21">
        <v>2062</v>
      </c>
      <c r="L977" s="5">
        <f>K977/L969*100</f>
        <v>56.929872998343455</v>
      </c>
      <c r="M977" s="47" t="s">
        <v>819</v>
      </c>
      <c r="N977" s="21">
        <v>973</v>
      </c>
      <c r="O977" s="5">
        <f>N977/O969*100</f>
        <v>61.504424778761056</v>
      </c>
      <c r="P977" s="47" t="s">
        <v>819</v>
      </c>
    </row>
    <row r="978" spans="1:16" ht="15" customHeight="1">
      <c r="B978" s="48" t="s">
        <v>1</v>
      </c>
      <c r="C978" s="32"/>
      <c r="D978" s="32"/>
      <c r="E978" s="32"/>
      <c r="F978" s="32"/>
      <c r="G978" s="32"/>
      <c r="H978" s="49">
        <f>SUM(H970:H977)</f>
        <v>5205</v>
      </c>
      <c r="I978" s="6">
        <f>IF(SUM(I970:I977)&gt;100,"－",SUM(I970:I977))</f>
        <v>100</v>
      </c>
      <c r="J978" s="6">
        <f>IF(SUM(J970:J977)&gt;100,"－",SUM(J970:J977))</f>
        <v>100</v>
      </c>
      <c r="K978" s="49">
        <f>SUM(K970:K977)</f>
        <v>3622</v>
      </c>
      <c r="L978" s="6">
        <f>IF(SUM(L970:L977)&gt;100,"－",SUM(L970:L977))</f>
        <v>100</v>
      </c>
      <c r="M978" s="6">
        <f>IF(SUM(M970:M977)&gt;100,"－",SUM(M970:M977))</f>
        <v>100</v>
      </c>
      <c r="N978" s="49">
        <f>SUM(N970:N977)</f>
        <v>1582</v>
      </c>
      <c r="O978" s="6">
        <f>IF(SUM(O970:O977)&gt;100,"－",SUM(O970:O977))</f>
        <v>100</v>
      </c>
      <c r="P978" s="6">
        <f>IF(SUM(P970:P977)&gt;100,"－",SUM(P970:P977))</f>
        <v>100</v>
      </c>
    </row>
    <row r="979" spans="1:16" ht="15" customHeight="1">
      <c r="B979" s="48" t="s">
        <v>317</v>
      </c>
      <c r="C979" s="32"/>
      <c r="D979" s="32"/>
      <c r="E979" s="32"/>
      <c r="F979" s="32"/>
      <c r="G979" s="32"/>
      <c r="H979" s="50">
        <v>71.554331830515096</v>
      </c>
      <c r="I979" s="35"/>
      <c r="J979" s="35"/>
      <c r="K979" s="50">
        <v>73.460820570930309</v>
      </c>
      <c r="L979" s="35"/>
      <c r="M979" s="35"/>
      <c r="N979" s="50">
        <v>66.624006537875914</v>
      </c>
      <c r="O979" s="35"/>
      <c r="P979" s="35"/>
    </row>
    <row r="980" spans="1:16" ht="15" customHeight="1">
      <c r="B980" s="91"/>
      <c r="C980" s="56"/>
      <c r="D980" s="56"/>
      <c r="E980" s="56"/>
      <c r="F980" s="56"/>
      <c r="G980" s="56"/>
      <c r="H980" s="57"/>
      <c r="I980" s="8"/>
      <c r="J980" s="8"/>
      <c r="K980" s="57"/>
      <c r="L980" s="8"/>
      <c r="M980" s="8"/>
      <c r="N980" s="57"/>
      <c r="O980" s="8"/>
      <c r="P980" s="8"/>
    </row>
    <row r="981" spans="1:16" ht="15" customHeight="1">
      <c r="A981" s="1" t="s">
        <v>499</v>
      </c>
      <c r="B981" s="24"/>
    </row>
    <row r="982" spans="1:16" ht="12" customHeight="1">
      <c r="B982" s="41"/>
      <c r="C982" s="42"/>
      <c r="D982" s="42"/>
      <c r="E982" s="42"/>
      <c r="F982" s="42"/>
      <c r="G982" s="42"/>
      <c r="H982" s="31"/>
      <c r="I982" s="103" t="s">
        <v>5</v>
      </c>
      <c r="J982" s="33"/>
      <c r="K982" s="31"/>
      <c r="L982" s="103" t="s">
        <v>62</v>
      </c>
      <c r="M982" s="33"/>
      <c r="N982" s="31"/>
      <c r="O982" s="103" t="s">
        <v>820</v>
      </c>
      <c r="P982" s="33"/>
    </row>
    <row r="983" spans="1:16" ht="22.5" customHeight="1">
      <c r="B983" s="43"/>
      <c r="C983" s="7"/>
      <c r="D983" s="7"/>
      <c r="E983" s="7"/>
      <c r="H983" s="38" t="s">
        <v>2</v>
      </c>
      <c r="I983" s="38" t="s">
        <v>3</v>
      </c>
      <c r="J983" s="38" t="s">
        <v>505</v>
      </c>
      <c r="K983" s="38" t="s">
        <v>2</v>
      </c>
      <c r="L983" s="38" t="s">
        <v>3</v>
      </c>
      <c r="M983" s="38" t="s">
        <v>505</v>
      </c>
      <c r="N983" s="38" t="s">
        <v>2</v>
      </c>
      <c r="O983" s="38" t="s">
        <v>3</v>
      </c>
      <c r="P983" s="38" t="s">
        <v>505</v>
      </c>
    </row>
    <row r="984" spans="1:16" ht="12" customHeight="1">
      <c r="B984" s="44"/>
      <c r="C984" s="45"/>
      <c r="D984" s="45"/>
      <c r="E984" s="45"/>
      <c r="F984" s="45"/>
      <c r="G984" s="45"/>
      <c r="H984" s="46"/>
      <c r="I984" s="2">
        <f>$L$5</f>
        <v>6369</v>
      </c>
      <c r="J984" s="2">
        <f>I984-H995-H994</f>
        <v>5800</v>
      </c>
      <c r="K984" s="46"/>
      <c r="L984" s="2">
        <f>$L$36</f>
        <v>4274</v>
      </c>
      <c r="M984" s="2">
        <f>L984-K995-K994</f>
        <v>3872</v>
      </c>
      <c r="N984" s="46"/>
      <c r="O984" s="2">
        <f>$L$67</f>
        <v>2094</v>
      </c>
      <c r="P984" s="2">
        <f>O984-N995-N994</f>
        <v>1927</v>
      </c>
    </row>
    <row r="985" spans="1:16" ht="15" customHeight="1">
      <c r="B985" s="43" t="s">
        <v>739</v>
      </c>
      <c r="C985" s="7"/>
      <c r="D985" s="7"/>
      <c r="E985" s="7"/>
      <c r="H985" s="19">
        <v>1777</v>
      </c>
      <c r="I985" s="3">
        <f t="shared" ref="I985:I995" si="87">H985/I$984*100</f>
        <v>27.900769351546558</v>
      </c>
      <c r="J985" s="3">
        <f t="shared" ref="J985:J993" si="88">H985/J$984*100</f>
        <v>30.637931034482758</v>
      </c>
      <c r="K985" s="19">
        <v>1104</v>
      </c>
      <c r="L985" s="3">
        <f t="shared" ref="L985:L995" si="89">K985/L$984*100</f>
        <v>25.830603649976602</v>
      </c>
      <c r="M985" s="3">
        <f t="shared" ref="M985:M993" si="90">K985/M$984*100</f>
        <v>28.512396694214875</v>
      </c>
      <c r="N985" s="19">
        <v>673</v>
      </c>
      <c r="O985" s="3">
        <f t="shared" ref="O985:O995" si="91">N985/O$984*100</f>
        <v>32.139446036294174</v>
      </c>
      <c r="P985" s="3">
        <f t="shared" ref="P985:P993" si="92">N985/P$984*100</f>
        <v>34.92475350285418</v>
      </c>
    </row>
    <row r="986" spans="1:16" ht="15" customHeight="1">
      <c r="B986" s="43" t="s">
        <v>364</v>
      </c>
      <c r="C986" s="7"/>
      <c r="D986" s="7"/>
      <c r="E986" s="7"/>
      <c r="H986" s="20">
        <v>497</v>
      </c>
      <c r="I986" s="4">
        <f t="shared" si="87"/>
        <v>7.8034228293295644</v>
      </c>
      <c r="J986" s="4">
        <f t="shared" si="88"/>
        <v>8.568965517241379</v>
      </c>
      <c r="K986" s="20">
        <v>281</v>
      </c>
      <c r="L986" s="4">
        <f t="shared" si="89"/>
        <v>6.5746373420683204</v>
      </c>
      <c r="M986" s="4">
        <f t="shared" si="90"/>
        <v>7.2572314049586781</v>
      </c>
      <c r="N986" s="20">
        <v>215</v>
      </c>
      <c r="O986" s="4">
        <f t="shared" si="91"/>
        <v>10.267430754536772</v>
      </c>
      <c r="P986" s="4">
        <f t="shared" si="92"/>
        <v>11.157239231966788</v>
      </c>
    </row>
    <row r="987" spans="1:16" ht="15" customHeight="1">
      <c r="B987" s="43" t="s">
        <v>365</v>
      </c>
      <c r="C987" s="7"/>
      <c r="D987" s="7"/>
      <c r="E987" s="7"/>
      <c r="H987" s="20">
        <v>322</v>
      </c>
      <c r="I987" s="4">
        <f t="shared" si="87"/>
        <v>5.0557387344952112</v>
      </c>
      <c r="J987" s="4">
        <f t="shared" si="88"/>
        <v>5.5517241379310338</v>
      </c>
      <c r="K987" s="20">
        <v>179</v>
      </c>
      <c r="L987" s="4">
        <f t="shared" si="89"/>
        <v>4.1881141787552645</v>
      </c>
      <c r="M987" s="4">
        <f t="shared" si="90"/>
        <v>4.6229338842975203</v>
      </c>
      <c r="N987" s="20">
        <v>143</v>
      </c>
      <c r="O987" s="4">
        <f t="shared" si="91"/>
        <v>6.8290353390639922</v>
      </c>
      <c r="P987" s="4">
        <f t="shared" si="92"/>
        <v>7.4208614426569799</v>
      </c>
    </row>
    <row r="988" spans="1:16" ht="15" customHeight="1">
      <c r="B988" s="43" t="s">
        <v>337</v>
      </c>
      <c r="C988" s="7"/>
      <c r="D988" s="7"/>
      <c r="E988" s="7"/>
      <c r="H988" s="20">
        <v>419</v>
      </c>
      <c r="I988" s="4">
        <f t="shared" si="87"/>
        <v>6.5787407756319682</v>
      </c>
      <c r="J988" s="4">
        <f t="shared" si="88"/>
        <v>7.2241379310344831</v>
      </c>
      <c r="K988" s="20">
        <v>262</v>
      </c>
      <c r="L988" s="4">
        <f t="shared" si="89"/>
        <v>6.1300889096864761</v>
      </c>
      <c r="M988" s="4">
        <f t="shared" si="90"/>
        <v>6.7665289256198342</v>
      </c>
      <c r="N988" s="20">
        <v>157</v>
      </c>
      <c r="O988" s="4">
        <f t="shared" si="91"/>
        <v>7.4976122254059208</v>
      </c>
      <c r="P988" s="4">
        <f t="shared" si="92"/>
        <v>8.1473793461338868</v>
      </c>
    </row>
    <row r="989" spans="1:16" ht="15" customHeight="1">
      <c r="B989" s="43" t="s">
        <v>493</v>
      </c>
      <c r="C989" s="7"/>
      <c r="D989" s="7"/>
      <c r="E989" s="7"/>
      <c r="H989" s="20">
        <v>1050</v>
      </c>
      <c r="I989" s="4">
        <f t="shared" si="87"/>
        <v>16.486104569006123</v>
      </c>
      <c r="J989" s="4">
        <f t="shared" si="88"/>
        <v>18.103448275862068</v>
      </c>
      <c r="K989" s="20">
        <v>654</v>
      </c>
      <c r="L989" s="4">
        <f t="shared" si="89"/>
        <v>15.301824988301357</v>
      </c>
      <c r="M989" s="4">
        <f t="shared" si="90"/>
        <v>16.890495867768596</v>
      </c>
      <c r="N989" s="20">
        <v>396</v>
      </c>
      <c r="O989" s="4">
        <f t="shared" si="91"/>
        <v>18.911174785100286</v>
      </c>
      <c r="P989" s="4">
        <f t="shared" si="92"/>
        <v>20.550077841203944</v>
      </c>
    </row>
    <row r="990" spans="1:16" ht="15" customHeight="1">
      <c r="B990" s="43" t="s">
        <v>494</v>
      </c>
      <c r="C990" s="7"/>
      <c r="D990" s="7"/>
      <c r="E990" s="7"/>
      <c r="H990" s="20">
        <v>619</v>
      </c>
      <c r="I990" s="4">
        <f t="shared" si="87"/>
        <v>9.7189511697283724</v>
      </c>
      <c r="J990" s="4">
        <f t="shared" si="88"/>
        <v>10.672413793103448</v>
      </c>
      <c r="K990" s="20">
        <v>456</v>
      </c>
      <c r="L990" s="4">
        <f t="shared" si="89"/>
        <v>10.669162377164248</v>
      </c>
      <c r="M990" s="4">
        <f t="shared" si="90"/>
        <v>11.776859504132231</v>
      </c>
      <c r="N990" s="20">
        <v>163</v>
      </c>
      <c r="O990" s="4">
        <f t="shared" si="91"/>
        <v>7.7841451766953202</v>
      </c>
      <c r="P990" s="4">
        <f t="shared" si="92"/>
        <v>8.4587441619097028</v>
      </c>
    </row>
    <row r="991" spans="1:16" ht="15" customHeight="1">
      <c r="B991" s="43" t="s">
        <v>495</v>
      </c>
      <c r="C991" s="7"/>
      <c r="D991" s="7"/>
      <c r="E991" s="7"/>
      <c r="H991" s="20">
        <v>382</v>
      </c>
      <c r="I991" s="4">
        <f t="shared" si="87"/>
        <v>5.997801852724133</v>
      </c>
      <c r="J991" s="4">
        <f t="shared" si="88"/>
        <v>6.5862068965517242</v>
      </c>
      <c r="K991" s="20">
        <v>292</v>
      </c>
      <c r="L991" s="4">
        <f t="shared" si="89"/>
        <v>6.8320074871314933</v>
      </c>
      <c r="M991" s="4">
        <f t="shared" si="90"/>
        <v>7.5413223140495864</v>
      </c>
      <c r="N991" s="20">
        <v>90</v>
      </c>
      <c r="O991" s="4">
        <f t="shared" si="91"/>
        <v>4.2979942693409736</v>
      </c>
      <c r="P991" s="4">
        <f t="shared" si="92"/>
        <v>4.6704722366372602</v>
      </c>
    </row>
    <row r="992" spans="1:16" ht="15" customHeight="1">
      <c r="B992" s="43" t="s">
        <v>496</v>
      </c>
      <c r="C992" s="7"/>
      <c r="D992" s="7"/>
      <c r="E992" s="7"/>
      <c r="H992" s="20">
        <v>314</v>
      </c>
      <c r="I992" s="4">
        <f t="shared" si="87"/>
        <v>4.9301303187313552</v>
      </c>
      <c r="J992" s="4">
        <f t="shared" si="88"/>
        <v>5.4137931034482758</v>
      </c>
      <c r="K992" s="20">
        <v>258</v>
      </c>
      <c r="L992" s="4">
        <f t="shared" si="89"/>
        <v>6.0364997660271413</v>
      </c>
      <c r="M992" s="4">
        <f t="shared" si="90"/>
        <v>6.6632231404958677</v>
      </c>
      <c r="N992" s="20">
        <v>56</v>
      </c>
      <c r="O992" s="4">
        <f t="shared" si="91"/>
        <v>2.6743075453677174</v>
      </c>
      <c r="P992" s="4">
        <f t="shared" si="92"/>
        <v>2.9060716139076286</v>
      </c>
    </row>
    <row r="993" spans="1:16" ht="15" customHeight="1">
      <c r="B993" s="43" t="s">
        <v>335</v>
      </c>
      <c r="C993" s="7"/>
      <c r="D993" s="7"/>
      <c r="E993" s="7"/>
      <c r="H993" s="20">
        <v>420</v>
      </c>
      <c r="I993" s="4">
        <f t="shared" si="87"/>
        <v>6.5944418276024503</v>
      </c>
      <c r="J993" s="4">
        <f t="shared" si="88"/>
        <v>7.2413793103448283</v>
      </c>
      <c r="K993" s="20">
        <v>386</v>
      </c>
      <c r="L993" s="4">
        <f t="shared" si="89"/>
        <v>9.0313523631258779</v>
      </c>
      <c r="M993" s="4">
        <f t="shared" si="90"/>
        <v>9.9690082644628095</v>
      </c>
      <c r="N993" s="20">
        <v>34</v>
      </c>
      <c r="O993" s="4">
        <f t="shared" si="91"/>
        <v>1.6236867239732569</v>
      </c>
      <c r="P993" s="4">
        <f t="shared" si="92"/>
        <v>1.7644006227296314</v>
      </c>
    </row>
    <row r="994" spans="1:16" ht="15" customHeight="1">
      <c r="B994" s="43" t="s">
        <v>829</v>
      </c>
      <c r="C994" s="7"/>
      <c r="D994" s="7"/>
      <c r="E994" s="7"/>
      <c r="H994" s="20">
        <v>8</v>
      </c>
      <c r="I994" s="4">
        <f t="shared" si="87"/>
        <v>0.12560841576385617</v>
      </c>
      <c r="J994" s="17" t="s">
        <v>819</v>
      </c>
      <c r="K994" s="20">
        <v>7</v>
      </c>
      <c r="L994" s="4">
        <f t="shared" si="89"/>
        <v>0.16378100140383717</v>
      </c>
      <c r="M994" s="17" t="s">
        <v>819</v>
      </c>
      <c r="N994" s="20">
        <v>1</v>
      </c>
      <c r="O994" s="4">
        <f t="shared" si="91"/>
        <v>4.775549188156638E-2</v>
      </c>
      <c r="P994" s="17" t="s">
        <v>819</v>
      </c>
    </row>
    <row r="995" spans="1:16" ht="15" customHeight="1">
      <c r="B995" s="44" t="s">
        <v>0</v>
      </c>
      <c r="C995" s="45"/>
      <c r="D995" s="45"/>
      <c r="E995" s="45"/>
      <c r="F995" s="45"/>
      <c r="G995" s="45"/>
      <c r="H995" s="21">
        <v>561</v>
      </c>
      <c r="I995" s="5">
        <f t="shared" si="87"/>
        <v>8.8082901554404138</v>
      </c>
      <c r="J995" s="47" t="s">
        <v>819</v>
      </c>
      <c r="K995" s="21">
        <v>395</v>
      </c>
      <c r="L995" s="5">
        <f t="shared" si="89"/>
        <v>9.2419279363593834</v>
      </c>
      <c r="M995" s="47" t="s">
        <v>819</v>
      </c>
      <c r="N995" s="21">
        <v>166</v>
      </c>
      <c r="O995" s="5">
        <f t="shared" si="91"/>
        <v>7.9274116523400187</v>
      </c>
      <c r="P995" s="47" t="s">
        <v>819</v>
      </c>
    </row>
    <row r="996" spans="1:16" ht="15" customHeight="1">
      <c r="B996" s="48" t="s">
        <v>1</v>
      </c>
      <c r="C996" s="32"/>
      <c r="D996" s="32"/>
      <c r="E996" s="32"/>
      <c r="F996" s="32"/>
      <c r="G996" s="32"/>
      <c r="H996" s="49">
        <f>SUM(H985:H995)</f>
        <v>6369</v>
      </c>
      <c r="I996" s="6">
        <f>IF(SUM(I985:I995)&gt;100,"－",SUM(I985:I995))</f>
        <v>100.00000000000001</v>
      </c>
      <c r="J996" s="6">
        <f>IF(SUM(J985:J995)&gt;100,"－",SUM(J985:J995))</f>
        <v>99.999999999999986</v>
      </c>
      <c r="K996" s="49">
        <f>SUM(K985:K995)</f>
        <v>4274</v>
      </c>
      <c r="L996" s="6">
        <f>IF(SUM(L985:L995)&gt;100,"－",SUM(L985:L995))</f>
        <v>100</v>
      </c>
      <c r="M996" s="6">
        <f>IF(SUM(M985:M995)&gt;100,"－",SUM(M985:M995))</f>
        <v>100</v>
      </c>
      <c r="N996" s="49">
        <f>SUM(N985:N995)</f>
        <v>2094</v>
      </c>
      <c r="O996" s="6">
        <f t="shared" ref="O996:P996" si="93">IF(SUM(O985:O995)&gt;100,"－",SUM(O985:O995))</f>
        <v>99.999999999999972</v>
      </c>
      <c r="P996" s="6">
        <f t="shared" si="93"/>
        <v>100</v>
      </c>
    </row>
    <row r="997" spans="1:16" ht="15" customHeight="1">
      <c r="B997" s="48" t="s">
        <v>347</v>
      </c>
      <c r="C997" s="32"/>
      <c r="D997" s="32"/>
      <c r="E997" s="32"/>
      <c r="F997" s="32"/>
      <c r="G997" s="32"/>
      <c r="H997" s="50">
        <v>28.177241379310345</v>
      </c>
      <c r="I997" s="35"/>
      <c r="J997" s="35"/>
      <c r="K997" s="50">
        <v>34.287448347107436</v>
      </c>
      <c r="L997" s="35"/>
      <c r="M997" s="35"/>
      <c r="N997" s="50">
        <v>15.913336792942397</v>
      </c>
      <c r="O997" s="35"/>
      <c r="P997" s="35"/>
    </row>
    <row r="998" spans="1:16" ht="15" customHeight="1">
      <c r="B998" s="48" t="s">
        <v>348</v>
      </c>
      <c r="C998" s="32"/>
      <c r="D998" s="32"/>
      <c r="E998" s="32"/>
      <c r="F998" s="32"/>
      <c r="G998" s="32"/>
      <c r="H998" s="50">
        <v>1110</v>
      </c>
      <c r="I998" s="35"/>
      <c r="J998" s="35"/>
      <c r="K998" s="50">
        <v>1110</v>
      </c>
      <c r="L998" s="35"/>
      <c r="M998" s="35"/>
      <c r="N998" s="50">
        <v>520</v>
      </c>
      <c r="O998" s="35"/>
      <c r="P998" s="35"/>
    </row>
    <row r="999" spans="1:16" ht="15" customHeight="1">
      <c r="B999" s="91"/>
      <c r="C999" s="56"/>
      <c r="D999" s="56"/>
      <c r="E999" s="56"/>
      <c r="F999" s="56"/>
      <c r="G999" s="56"/>
      <c r="H999" s="56"/>
      <c r="I999" s="56"/>
      <c r="J999" s="8"/>
      <c r="K999" s="56"/>
      <c r="L999" s="57"/>
      <c r="N999" s="56"/>
      <c r="O999" s="8"/>
    </row>
    <row r="1000" spans="1:16" ht="15" customHeight="1">
      <c r="A1000" s="1" t="s">
        <v>499</v>
      </c>
      <c r="B1000" s="24"/>
      <c r="J1000" s="1"/>
      <c r="N1000" s="7"/>
      <c r="P1000" s="40" t="s">
        <v>469</v>
      </c>
    </row>
    <row r="1001" spans="1:16" ht="12" customHeight="1">
      <c r="B1001" s="41"/>
      <c r="C1001" s="42"/>
      <c r="D1001" s="42"/>
      <c r="E1001" s="42"/>
      <c r="F1001" s="42"/>
      <c r="G1001" s="42"/>
      <c r="H1001" s="31"/>
      <c r="I1001" s="103" t="s">
        <v>5</v>
      </c>
      <c r="J1001" s="33"/>
      <c r="K1001" s="31"/>
      <c r="L1001" s="103" t="s">
        <v>62</v>
      </c>
      <c r="M1001" s="33"/>
      <c r="N1001" s="31"/>
      <c r="O1001" s="103" t="s">
        <v>820</v>
      </c>
      <c r="P1001" s="33"/>
    </row>
    <row r="1002" spans="1:16" ht="22.5" customHeight="1">
      <c r="B1002" s="43"/>
      <c r="C1002" s="7"/>
      <c r="D1002" s="7"/>
      <c r="E1002" s="7"/>
      <c r="H1002" s="38" t="s">
        <v>2</v>
      </c>
      <c r="I1002" s="38" t="s">
        <v>3</v>
      </c>
      <c r="J1002" s="38" t="s">
        <v>505</v>
      </c>
      <c r="K1002" s="38" t="s">
        <v>2</v>
      </c>
      <c r="L1002" s="38" t="s">
        <v>3</v>
      </c>
      <c r="M1002" s="38" t="s">
        <v>505</v>
      </c>
      <c r="N1002" s="38" t="s">
        <v>2</v>
      </c>
      <c r="O1002" s="38" t="s">
        <v>3</v>
      </c>
      <c r="P1002" s="38" t="s">
        <v>505</v>
      </c>
    </row>
    <row r="1003" spans="1:16" ht="12" customHeight="1">
      <c r="B1003" s="44"/>
      <c r="C1003" s="45"/>
      <c r="D1003" s="45"/>
      <c r="E1003" s="45"/>
      <c r="F1003" s="45"/>
      <c r="G1003" s="45"/>
      <c r="H1003" s="46"/>
      <c r="I1003" s="2">
        <f>$L$5</f>
        <v>6369</v>
      </c>
      <c r="J1003" s="2">
        <f>I1003-H1013</f>
        <v>5761</v>
      </c>
      <c r="K1003" s="46"/>
      <c r="L1003" s="2">
        <f>$L$36</f>
        <v>4274</v>
      </c>
      <c r="M1003" s="2">
        <f>L1003-K1013</f>
        <v>3868</v>
      </c>
      <c r="N1003" s="46"/>
      <c r="O1003" s="2">
        <f>$L$67</f>
        <v>2094</v>
      </c>
      <c r="P1003" s="2">
        <f>O1003-N1013</f>
        <v>1892</v>
      </c>
    </row>
    <row r="1004" spans="1:16" ht="15" customHeight="1">
      <c r="B1004" s="43" t="s">
        <v>739</v>
      </c>
      <c r="C1004" s="7"/>
      <c r="D1004" s="7"/>
      <c r="E1004" s="7"/>
      <c r="H1004" s="19">
        <v>1777</v>
      </c>
      <c r="I1004" s="3">
        <f t="shared" ref="I1004:I1013" si="94">H1004/I$1003*100</f>
        <v>27.900769351546558</v>
      </c>
      <c r="J1004" s="3">
        <f t="shared" ref="J1004:J1012" si="95">H1004/J$1003*100</f>
        <v>30.845339350807148</v>
      </c>
      <c r="K1004" s="19">
        <v>1104</v>
      </c>
      <c r="L1004" s="3">
        <f t="shared" ref="L1004:L1013" si="96">K1004/L$1003*100</f>
        <v>25.830603649976602</v>
      </c>
      <c r="M1004" s="3">
        <f t="shared" ref="M1004:M1012" si="97">K1004/M$1003*100</f>
        <v>28.541882109617372</v>
      </c>
      <c r="N1004" s="19">
        <v>673</v>
      </c>
      <c r="O1004" s="3">
        <f t="shared" ref="O1004:O1013" si="98">N1004/O$1003*100</f>
        <v>32.139446036294174</v>
      </c>
      <c r="P1004" s="3">
        <f t="shared" ref="P1004:P1012" si="99">N1004/P$1003*100</f>
        <v>35.570824524312897</v>
      </c>
    </row>
    <row r="1005" spans="1:16" ht="15" customHeight="1">
      <c r="B1005" s="43" t="s">
        <v>364</v>
      </c>
      <c r="C1005" s="7"/>
      <c r="D1005" s="7"/>
      <c r="E1005" s="7"/>
      <c r="H1005" s="20">
        <v>318</v>
      </c>
      <c r="I1005" s="4">
        <f t="shared" si="94"/>
        <v>4.9929345266132827</v>
      </c>
      <c r="J1005" s="4">
        <f t="shared" si="95"/>
        <v>5.5198750216976222</v>
      </c>
      <c r="K1005" s="20">
        <v>199</v>
      </c>
      <c r="L1005" s="4">
        <f t="shared" si="96"/>
        <v>4.656059897051942</v>
      </c>
      <c r="M1005" s="4">
        <f t="shared" si="97"/>
        <v>5.1447776628748709</v>
      </c>
      <c r="N1005" s="20">
        <v>118</v>
      </c>
      <c r="O1005" s="4">
        <f t="shared" si="98"/>
        <v>5.6351480420248334</v>
      </c>
      <c r="P1005" s="4">
        <f t="shared" si="99"/>
        <v>6.2367864693446089</v>
      </c>
    </row>
    <row r="1006" spans="1:16" ht="15" customHeight="1">
      <c r="B1006" s="43" t="s">
        <v>365</v>
      </c>
      <c r="C1006" s="7"/>
      <c r="D1006" s="7"/>
      <c r="E1006" s="7"/>
      <c r="H1006" s="20">
        <v>202</v>
      </c>
      <c r="I1006" s="4">
        <f t="shared" si="94"/>
        <v>3.1716124980373683</v>
      </c>
      <c r="J1006" s="4">
        <f t="shared" si="95"/>
        <v>3.5063357056066655</v>
      </c>
      <c r="K1006" s="20">
        <v>116</v>
      </c>
      <c r="L1006" s="4">
        <f t="shared" si="96"/>
        <v>2.7140851661207299</v>
      </c>
      <c r="M1006" s="4">
        <f t="shared" si="97"/>
        <v>2.9989658738366081</v>
      </c>
      <c r="N1006" s="20">
        <v>86</v>
      </c>
      <c r="O1006" s="4">
        <f t="shared" si="98"/>
        <v>4.1069723018147082</v>
      </c>
      <c r="P1006" s="4">
        <f t="shared" si="99"/>
        <v>4.5454545454545459</v>
      </c>
    </row>
    <row r="1007" spans="1:16" ht="15" customHeight="1">
      <c r="B1007" s="43" t="s">
        <v>337</v>
      </c>
      <c r="C1007" s="7"/>
      <c r="D1007" s="7"/>
      <c r="E1007" s="7"/>
      <c r="H1007" s="20">
        <v>351</v>
      </c>
      <c r="I1007" s="4">
        <f t="shared" si="94"/>
        <v>5.5110692416391895</v>
      </c>
      <c r="J1007" s="4">
        <f t="shared" si="95"/>
        <v>6.0926922409303943</v>
      </c>
      <c r="K1007" s="20">
        <v>192</v>
      </c>
      <c r="L1007" s="4">
        <f t="shared" si="96"/>
        <v>4.4922788956481048</v>
      </c>
      <c r="M1007" s="4">
        <f t="shared" si="97"/>
        <v>4.9638055842812818</v>
      </c>
      <c r="N1007" s="20">
        <v>159</v>
      </c>
      <c r="O1007" s="4">
        <f t="shared" si="98"/>
        <v>7.5931232091690548</v>
      </c>
      <c r="P1007" s="4">
        <f t="shared" si="99"/>
        <v>8.4038054968287526</v>
      </c>
    </row>
    <row r="1008" spans="1:16" ht="15" customHeight="1">
      <c r="B1008" s="43" t="s">
        <v>493</v>
      </c>
      <c r="C1008" s="7"/>
      <c r="D1008" s="7"/>
      <c r="E1008" s="7"/>
      <c r="H1008" s="20">
        <v>804</v>
      </c>
      <c r="I1008" s="4">
        <f t="shared" si="94"/>
        <v>12.623645784267545</v>
      </c>
      <c r="J1008" s="4">
        <f t="shared" si="95"/>
        <v>13.955910432216628</v>
      </c>
      <c r="K1008" s="20">
        <v>455</v>
      </c>
      <c r="L1008" s="4">
        <f t="shared" si="96"/>
        <v>10.645765091249416</v>
      </c>
      <c r="M1008" s="4">
        <f t="shared" si="97"/>
        <v>11.763185108583247</v>
      </c>
      <c r="N1008" s="20">
        <v>349</v>
      </c>
      <c r="O1008" s="4">
        <f t="shared" si="98"/>
        <v>16.666666666666664</v>
      </c>
      <c r="P1008" s="4">
        <f t="shared" si="99"/>
        <v>18.446088794926006</v>
      </c>
    </row>
    <row r="1009" spans="1:16" ht="15" customHeight="1">
      <c r="B1009" s="43" t="s">
        <v>494</v>
      </c>
      <c r="C1009" s="7"/>
      <c r="D1009" s="7"/>
      <c r="E1009" s="7"/>
      <c r="H1009" s="20">
        <v>787</v>
      </c>
      <c r="I1009" s="4">
        <f t="shared" si="94"/>
        <v>12.356727900769352</v>
      </c>
      <c r="J1009" s="4">
        <f t="shared" si="95"/>
        <v>13.660822773823988</v>
      </c>
      <c r="K1009" s="20">
        <v>578</v>
      </c>
      <c r="L1009" s="4">
        <f t="shared" si="96"/>
        <v>13.523631258773982</v>
      </c>
      <c r="M1009" s="4">
        <f t="shared" si="97"/>
        <v>14.943123061013445</v>
      </c>
      <c r="N1009" s="20">
        <v>209</v>
      </c>
      <c r="O1009" s="4">
        <f t="shared" si="98"/>
        <v>9.9808978032473732</v>
      </c>
      <c r="P1009" s="4">
        <f t="shared" si="99"/>
        <v>11.046511627906977</v>
      </c>
    </row>
    <row r="1010" spans="1:16" ht="15" customHeight="1">
      <c r="B1010" s="43" t="s">
        <v>495</v>
      </c>
      <c r="C1010" s="7"/>
      <c r="D1010" s="7"/>
      <c r="E1010" s="7"/>
      <c r="H1010" s="20">
        <v>425</v>
      </c>
      <c r="I1010" s="4">
        <f t="shared" si="94"/>
        <v>6.67294708745486</v>
      </c>
      <c r="J1010" s="4">
        <f t="shared" si="95"/>
        <v>7.3771914598160047</v>
      </c>
      <c r="K1010" s="20">
        <v>315</v>
      </c>
      <c r="L1010" s="4">
        <f t="shared" si="96"/>
        <v>7.3701450631726715</v>
      </c>
      <c r="M1010" s="4">
        <f t="shared" si="97"/>
        <v>8.1437435367114794</v>
      </c>
      <c r="N1010" s="20">
        <v>110</v>
      </c>
      <c r="O1010" s="4">
        <f t="shared" si="98"/>
        <v>5.2531041069723017</v>
      </c>
      <c r="P1010" s="4">
        <f t="shared" si="99"/>
        <v>5.8139534883720927</v>
      </c>
    </row>
    <row r="1011" spans="1:16" ht="15" customHeight="1">
      <c r="B1011" s="43" t="s">
        <v>496</v>
      </c>
      <c r="C1011" s="7"/>
      <c r="D1011" s="7"/>
      <c r="E1011" s="7"/>
      <c r="H1011" s="20">
        <v>648</v>
      </c>
      <c r="I1011" s="4">
        <f t="shared" si="94"/>
        <v>10.174281676872351</v>
      </c>
      <c r="J1011" s="4">
        <f t="shared" si="95"/>
        <v>11.248047214025343</v>
      </c>
      <c r="K1011" s="20">
        <v>540</v>
      </c>
      <c r="L1011" s="4">
        <f t="shared" si="96"/>
        <v>12.634534394010293</v>
      </c>
      <c r="M1011" s="4">
        <f t="shared" si="97"/>
        <v>13.960703205791106</v>
      </c>
      <c r="N1011" s="20">
        <v>108</v>
      </c>
      <c r="O1011" s="4">
        <f t="shared" si="98"/>
        <v>5.1575931232091694</v>
      </c>
      <c r="P1011" s="4">
        <f t="shared" si="99"/>
        <v>5.7082452431289639</v>
      </c>
    </row>
    <row r="1012" spans="1:16" ht="15" customHeight="1">
      <c r="B1012" s="43" t="s">
        <v>335</v>
      </c>
      <c r="C1012" s="7"/>
      <c r="D1012" s="7"/>
      <c r="E1012" s="7"/>
      <c r="H1012" s="20">
        <v>449</v>
      </c>
      <c r="I1012" s="4">
        <f t="shared" si="94"/>
        <v>7.0497723347464278</v>
      </c>
      <c r="J1012" s="4">
        <f t="shared" si="95"/>
        <v>7.7937858010762016</v>
      </c>
      <c r="K1012" s="20">
        <v>369</v>
      </c>
      <c r="L1012" s="4">
        <f t="shared" si="96"/>
        <v>8.633598502573701</v>
      </c>
      <c r="M1012" s="4">
        <f t="shared" si="97"/>
        <v>9.5398138572905893</v>
      </c>
      <c r="N1012" s="20">
        <v>80</v>
      </c>
      <c r="O1012" s="4">
        <f t="shared" si="98"/>
        <v>3.8204393505253105</v>
      </c>
      <c r="P1012" s="4">
        <f t="shared" si="99"/>
        <v>4.2283298097251585</v>
      </c>
    </row>
    <row r="1013" spans="1:16" ht="15" customHeight="1">
      <c r="B1013" s="44" t="s">
        <v>0</v>
      </c>
      <c r="C1013" s="45"/>
      <c r="D1013" s="45"/>
      <c r="E1013" s="45"/>
      <c r="F1013" s="45"/>
      <c r="G1013" s="45"/>
      <c r="H1013" s="21">
        <v>608</v>
      </c>
      <c r="I1013" s="5">
        <f t="shared" si="94"/>
        <v>9.5462395980530683</v>
      </c>
      <c r="J1013" s="47" t="s">
        <v>819</v>
      </c>
      <c r="K1013" s="21">
        <v>406</v>
      </c>
      <c r="L1013" s="5">
        <f t="shared" si="96"/>
        <v>9.4992980814225554</v>
      </c>
      <c r="M1013" s="47" t="s">
        <v>819</v>
      </c>
      <c r="N1013" s="21">
        <v>202</v>
      </c>
      <c r="O1013" s="5">
        <f t="shared" si="98"/>
        <v>9.6466093600764093</v>
      </c>
      <c r="P1013" s="47" t="s">
        <v>819</v>
      </c>
    </row>
    <row r="1014" spans="1:16" ht="15" customHeight="1">
      <c r="B1014" s="48" t="s">
        <v>1</v>
      </c>
      <c r="C1014" s="32"/>
      <c r="D1014" s="32"/>
      <c r="E1014" s="32"/>
      <c r="F1014" s="32"/>
      <c r="G1014" s="32"/>
      <c r="H1014" s="49">
        <f>SUM(H1004:H1013)</f>
        <v>6369</v>
      </c>
      <c r="I1014" s="6">
        <f>IF(SUM(I1004:I1013)&gt;100,"－",SUM(I1004:I1013))</f>
        <v>100</v>
      </c>
      <c r="J1014" s="6">
        <f>IF(SUM(J1004:J1013)&gt;100,"－",SUM(J1004:J1013))</f>
        <v>99.999999999999986</v>
      </c>
      <c r="K1014" s="49">
        <f>SUM(K1004:K1013)</f>
        <v>4274</v>
      </c>
      <c r="L1014" s="6">
        <f>IF(SUM(L1004:L1013)&gt;100,"－",SUM(L1004:L1013))</f>
        <v>99.999999999999986</v>
      </c>
      <c r="M1014" s="6">
        <f>IF(SUM(M1004:M1013)&gt;100,"－",SUM(M1004:M1013))</f>
        <v>100</v>
      </c>
      <c r="N1014" s="49">
        <f>SUM(N1004:N1013)</f>
        <v>2094</v>
      </c>
      <c r="O1014" s="6">
        <f>IF(SUM(O1004:O1013)&gt;100,"－",SUM(O1004:O1013))</f>
        <v>100</v>
      </c>
      <c r="P1014" s="6">
        <f>IF(SUM(P1004:P1013)&gt;100,"－",SUM(P1004:P1013))</f>
        <v>100</v>
      </c>
    </row>
    <row r="1015" spans="1:16" ht="15" customHeight="1">
      <c r="B1015" s="48" t="s">
        <v>347</v>
      </c>
      <c r="C1015" s="32"/>
      <c r="D1015" s="32"/>
      <c r="E1015" s="32"/>
      <c r="F1015" s="32"/>
      <c r="G1015" s="32"/>
      <c r="H1015" s="50">
        <v>34.383475962782555</v>
      </c>
      <c r="I1015" s="35"/>
      <c r="J1015" s="35"/>
      <c r="K1015" s="50">
        <v>39.782432317037134</v>
      </c>
      <c r="L1015" s="35"/>
      <c r="M1015" s="35"/>
      <c r="N1015" s="50">
        <v>23.363435758802336</v>
      </c>
      <c r="O1015" s="35"/>
      <c r="P1015" s="35"/>
    </row>
    <row r="1016" spans="1:16" ht="15" customHeight="1">
      <c r="B1016" s="48" t="s">
        <v>348</v>
      </c>
      <c r="C1016" s="32"/>
      <c r="D1016" s="32"/>
      <c r="E1016" s="32"/>
      <c r="F1016" s="32"/>
      <c r="G1016" s="32"/>
      <c r="H1016" s="50">
        <v>2400</v>
      </c>
      <c r="I1016" s="35"/>
      <c r="J1016" s="35"/>
      <c r="K1016" s="50">
        <v>2400</v>
      </c>
      <c r="L1016" s="35"/>
      <c r="M1016" s="35"/>
      <c r="N1016" s="50">
        <v>707.14285714285711</v>
      </c>
      <c r="O1016" s="35"/>
      <c r="P1016" s="35"/>
    </row>
    <row r="1017" spans="1:16" ht="15" customHeight="1">
      <c r="B1017" s="91"/>
      <c r="C1017" s="56"/>
      <c r="D1017" s="56"/>
      <c r="E1017" s="56"/>
      <c r="F1017" s="56"/>
      <c r="G1017" s="56"/>
      <c r="H1017" s="56"/>
      <c r="I1017" s="56"/>
      <c r="J1017" s="8"/>
      <c r="K1017" s="56"/>
      <c r="L1017" s="57"/>
      <c r="N1017" s="56"/>
      <c r="O1017" s="8"/>
    </row>
    <row r="1018" spans="1:16" ht="13.5" customHeight="1">
      <c r="A1018" s="54" t="s">
        <v>497</v>
      </c>
      <c r="B1018" s="24"/>
      <c r="H1018" s="67"/>
      <c r="I1018" s="15"/>
      <c r="J1018" s="15"/>
      <c r="K1018" s="15"/>
      <c r="L1018" s="15"/>
      <c r="M1018" s="15"/>
      <c r="N1018" s="15"/>
      <c r="O1018" s="15"/>
      <c r="P1018" s="55"/>
    </row>
    <row r="1019" spans="1:16" ht="15" customHeight="1">
      <c r="A1019" s="1" t="s">
        <v>498</v>
      </c>
      <c r="B1019" s="24"/>
      <c r="J1019" s="1"/>
      <c r="N1019" s="7"/>
    </row>
    <row r="1020" spans="1:16" ht="12" customHeight="1">
      <c r="B1020" s="41"/>
      <c r="C1020" s="42"/>
      <c r="D1020" s="42"/>
      <c r="E1020" s="42"/>
      <c r="F1020" s="42"/>
      <c r="G1020" s="42"/>
      <c r="H1020" s="31"/>
      <c r="I1020" s="103" t="s">
        <v>5</v>
      </c>
      <c r="J1020" s="33"/>
      <c r="K1020" s="31"/>
      <c r="L1020" s="103" t="s">
        <v>62</v>
      </c>
      <c r="M1020" s="33"/>
      <c r="N1020" s="31"/>
      <c r="O1020" s="103" t="s">
        <v>820</v>
      </c>
      <c r="P1020" s="33"/>
    </row>
    <row r="1021" spans="1:16" ht="22.5" customHeight="1">
      <c r="B1021" s="43"/>
      <c r="C1021" s="7"/>
      <c r="D1021" s="7"/>
      <c r="E1021" s="7"/>
      <c r="H1021" s="38" t="s">
        <v>2</v>
      </c>
      <c r="I1021" s="38" t="s">
        <v>3</v>
      </c>
      <c r="J1021" s="38" t="s">
        <v>505</v>
      </c>
      <c r="K1021" s="38" t="s">
        <v>2</v>
      </c>
      <c r="L1021" s="38" t="s">
        <v>3</v>
      </c>
      <c r="M1021" s="38" t="s">
        <v>505</v>
      </c>
      <c r="N1021" s="38" t="s">
        <v>2</v>
      </c>
      <c r="O1021" s="38" t="s">
        <v>3</v>
      </c>
      <c r="P1021" s="38" t="s">
        <v>505</v>
      </c>
    </row>
    <row r="1022" spans="1:16" ht="12" customHeight="1">
      <c r="B1022" s="44"/>
      <c r="C1022" s="45"/>
      <c r="D1022" s="45"/>
      <c r="E1022" s="45"/>
      <c r="F1022" s="45"/>
      <c r="G1022" s="45"/>
      <c r="H1022" s="46"/>
      <c r="I1022" s="2">
        <f>L$5-H$985</f>
        <v>4592</v>
      </c>
      <c r="J1022" s="2">
        <f>I1022-H1033-H1032</f>
        <v>3768</v>
      </c>
      <c r="K1022" s="46"/>
      <c r="L1022" s="2">
        <f>L$36-K$985</f>
        <v>3170</v>
      </c>
      <c r="M1022" s="2">
        <f>L1022-K1033-K1032</f>
        <v>2589</v>
      </c>
      <c r="N1022" s="46"/>
      <c r="O1022" s="2">
        <f>L$67-N$985</f>
        <v>1421</v>
      </c>
      <c r="P1022" s="2">
        <f>O1022-N1033-N1032</f>
        <v>1178</v>
      </c>
    </row>
    <row r="1023" spans="1:16" ht="15" customHeight="1">
      <c r="B1023" s="43" t="s">
        <v>739</v>
      </c>
      <c r="C1023" s="7"/>
      <c r="D1023" s="7"/>
      <c r="E1023" s="7"/>
      <c r="H1023" s="19">
        <v>845</v>
      </c>
      <c r="I1023" s="3">
        <f t="shared" ref="I1023:I1033" si="100">H1023/I$1022*100</f>
        <v>18.401567944250871</v>
      </c>
      <c r="J1023" s="3">
        <f t="shared" ref="J1023:J1031" si="101">H1023/J$1022*100</f>
        <v>22.425690021231421</v>
      </c>
      <c r="K1023" s="19">
        <v>555</v>
      </c>
      <c r="L1023" s="3">
        <f t="shared" ref="L1023:L1033" si="102">K1023/L$1022*100</f>
        <v>17.50788643533123</v>
      </c>
      <c r="M1023" s="3">
        <f t="shared" ref="M1023:M1031" si="103">K1023/M$1022*100</f>
        <v>21.436848203939746</v>
      </c>
      <c r="N1023" s="19">
        <v>290</v>
      </c>
      <c r="O1023" s="3">
        <f t="shared" ref="O1023:O1033" si="104">N1023/O$1022*100</f>
        <v>20.408163265306122</v>
      </c>
      <c r="P1023" s="3">
        <f t="shared" ref="P1023:P1031" si="105">N1023/P$1022*100</f>
        <v>24.617996604414259</v>
      </c>
    </row>
    <row r="1024" spans="1:16" ht="15" customHeight="1">
      <c r="B1024" s="43" t="s">
        <v>364</v>
      </c>
      <c r="C1024" s="7"/>
      <c r="D1024" s="7"/>
      <c r="E1024" s="7"/>
      <c r="H1024" s="20">
        <v>727</v>
      </c>
      <c r="I1024" s="4">
        <f t="shared" si="100"/>
        <v>15.831881533101043</v>
      </c>
      <c r="J1024" s="4">
        <f t="shared" si="101"/>
        <v>19.294055201698516</v>
      </c>
      <c r="K1024" s="20">
        <v>451</v>
      </c>
      <c r="L1024" s="4">
        <f t="shared" si="102"/>
        <v>14.227129337539433</v>
      </c>
      <c r="M1024" s="4">
        <f t="shared" si="103"/>
        <v>17.419853225183466</v>
      </c>
      <c r="N1024" s="20">
        <v>275</v>
      </c>
      <c r="O1024" s="4">
        <f t="shared" si="104"/>
        <v>19.352568613652359</v>
      </c>
      <c r="P1024" s="4">
        <f t="shared" si="105"/>
        <v>23.344651952461799</v>
      </c>
    </row>
    <row r="1025" spans="1:16" ht="15" customHeight="1">
      <c r="B1025" s="43" t="s">
        <v>365</v>
      </c>
      <c r="C1025" s="7"/>
      <c r="D1025" s="7"/>
      <c r="E1025" s="7"/>
      <c r="H1025" s="20">
        <v>419</v>
      </c>
      <c r="I1025" s="4">
        <f t="shared" si="100"/>
        <v>9.1245644599303137</v>
      </c>
      <c r="J1025" s="4">
        <f t="shared" si="101"/>
        <v>11.11995753715499</v>
      </c>
      <c r="K1025" s="20">
        <v>284</v>
      </c>
      <c r="L1025" s="4">
        <f t="shared" si="102"/>
        <v>8.9589905362776037</v>
      </c>
      <c r="M1025" s="4">
        <f t="shared" si="103"/>
        <v>10.969486288142139</v>
      </c>
      <c r="N1025" s="20">
        <v>135</v>
      </c>
      <c r="O1025" s="4">
        <f t="shared" si="104"/>
        <v>9.5003518648838856</v>
      </c>
      <c r="P1025" s="4">
        <f t="shared" si="105"/>
        <v>11.460101867572156</v>
      </c>
    </row>
    <row r="1026" spans="1:16" ht="15" customHeight="1">
      <c r="B1026" s="43" t="s">
        <v>337</v>
      </c>
      <c r="C1026" s="7"/>
      <c r="D1026" s="7"/>
      <c r="E1026" s="7"/>
      <c r="H1026" s="20">
        <v>447</v>
      </c>
      <c r="I1026" s="4">
        <f t="shared" si="100"/>
        <v>9.734320557491289</v>
      </c>
      <c r="J1026" s="4">
        <f t="shared" si="101"/>
        <v>11.863057324840764</v>
      </c>
      <c r="K1026" s="20">
        <v>318</v>
      </c>
      <c r="L1026" s="4">
        <f t="shared" si="102"/>
        <v>10.031545741324921</v>
      </c>
      <c r="M1026" s="4">
        <f t="shared" si="103"/>
        <v>12.282734646581691</v>
      </c>
      <c r="N1026" s="20">
        <v>129</v>
      </c>
      <c r="O1026" s="4">
        <f t="shared" si="104"/>
        <v>9.0781140042223782</v>
      </c>
      <c r="P1026" s="4">
        <f t="shared" si="105"/>
        <v>10.950764006791172</v>
      </c>
    </row>
    <row r="1027" spans="1:16" ht="15" customHeight="1">
      <c r="B1027" s="43" t="s">
        <v>493</v>
      </c>
      <c r="C1027" s="7"/>
      <c r="D1027" s="7"/>
      <c r="E1027" s="7"/>
      <c r="H1027" s="20">
        <v>729</v>
      </c>
      <c r="I1027" s="4">
        <f t="shared" si="100"/>
        <v>15.875435540069684</v>
      </c>
      <c r="J1027" s="4">
        <f t="shared" si="101"/>
        <v>19.347133757961785</v>
      </c>
      <c r="K1027" s="20">
        <v>504</v>
      </c>
      <c r="L1027" s="4">
        <f t="shared" si="102"/>
        <v>15.899053627760251</v>
      </c>
      <c r="M1027" s="4">
        <f t="shared" si="103"/>
        <v>19.466975666280419</v>
      </c>
      <c r="N1027" s="20">
        <v>225</v>
      </c>
      <c r="O1027" s="4">
        <f t="shared" si="104"/>
        <v>15.833919774806473</v>
      </c>
      <c r="P1027" s="4">
        <f t="shared" si="105"/>
        <v>19.100169779286926</v>
      </c>
    </row>
    <row r="1028" spans="1:16" ht="15" customHeight="1">
      <c r="B1028" s="43" t="s">
        <v>494</v>
      </c>
      <c r="C1028" s="7"/>
      <c r="D1028" s="7"/>
      <c r="E1028" s="7"/>
      <c r="H1028" s="20">
        <v>282</v>
      </c>
      <c r="I1028" s="4">
        <f t="shared" si="100"/>
        <v>6.1411149825783973</v>
      </c>
      <c r="J1028" s="4">
        <f t="shared" si="101"/>
        <v>7.484076433121019</v>
      </c>
      <c r="K1028" s="20">
        <v>217</v>
      </c>
      <c r="L1028" s="4">
        <f t="shared" si="102"/>
        <v>6.8454258675078856</v>
      </c>
      <c r="M1028" s="4">
        <f t="shared" si="103"/>
        <v>8.3816145229818471</v>
      </c>
      <c r="N1028" s="20">
        <v>65</v>
      </c>
      <c r="O1028" s="4">
        <f t="shared" si="104"/>
        <v>4.5742434904996481</v>
      </c>
      <c r="P1028" s="4">
        <f t="shared" si="105"/>
        <v>5.5178268251273348</v>
      </c>
    </row>
    <row r="1029" spans="1:16" ht="15" customHeight="1">
      <c r="B1029" s="43" t="s">
        <v>495</v>
      </c>
      <c r="C1029" s="7"/>
      <c r="D1029" s="7"/>
      <c r="E1029" s="7"/>
      <c r="H1029" s="20">
        <v>167</v>
      </c>
      <c r="I1029" s="4">
        <f t="shared" si="100"/>
        <v>3.6367595818815333</v>
      </c>
      <c r="J1029" s="4">
        <f t="shared" si="101"/>
        <v>4.4320594479830149</v>
      </c>
      <c r="K1029" s="20">
        <v>126</v>
      </c>
      <c r="L1029" s="4">
        <f t="shared" si="102"/>
        <v>3.9747634069400628</v>
      </c>
      <c r="M1029" s="4">
        <f t="shared" si="103"/>
        <v>4.8667439165701047</v>
      </c>
      <c r="N1029" s="20">
        <v>41</v>
      </c>
      <c r="O1029" s="4">
        <f t="shared" si="104"/>
        <v>2.8852920478536244</v>
      </c>
      <c r="P1029" s="4">
        <f t="shared" si="105"/>
        <v>3.4804753820033958</v>
      </c>
    </row>
    <row r="1030" spans="1:16" ht="15" customHeight="1">
      <c r="B1030" s="43" t="s">
        <v>496</v>
      </c>
      <c r="C1030" s="7"/>
      <c r="D1030" s="7"/>
      <c r="E1030" s="7"/>
      <c r="H1030" s="20">
        <v>71</v>
      </c>
      <c r="I1030" s="4">
        <f t="shared" si="100"/>
        <v>1.5461672473867596</v>
      </c>
      <c r="J1030" s="4">
        <f t="shared" si="101"/>
        <v>1.8842887473460721</v>
      </c>
      <c r="K1030" s="20">
        <v>59</v>
      </c>
      <c r="L1030" s="4">
        <f t="shared" si="102"/>
        <v>1.861198738170347</v>
      </c>
      <c r="M1030" s="4">
        <f t="shared" si="103"/>
        <v>2.2788721514098107</v>
      </c>
      <c r="N1030" s="20">
        <v>12</v>
      </c>
      <c r="O1030" s="4">
        <f t="shared" si="104"/>
        <v>0.84447572132301196</v>
      </c>
      <c r="P1030" s="4">
        <f t="shared" si="105"/>
        <v>1.0186757215619695</v>
      </c>
    </row>
    <row r="1031" spans="1:16" ht="15" customHeight="1">
      <c r="B1031" s="43" t="s">
        <v>335</v>
      </c>
      <c r="C1031" s="7"/>
      <c r="D1031" s="7"/>
      <c r="E1031" s="7"/>
      <c r="H1031" s="20">
        <v>81</v>
      </c>
      <c r="I1031" s="4">
        <f t="shared" si="100"/>
        <v>1.7639372822299653</v>
      </c>
      <c r="J1031" s="4">
        <f t="shared" si="101"/>
        <v>2.1496815286624202</v>
      </c>
      <c r="K1031" s="20">
        <v>75</v>
      </c>
      <c r="L1031" s="4">
        <f t="shared" si="102"/>
        <v>2.3659305993690851</v>
      </c>
      <c r="M1031" s="4">
        <f t="shared" si="103"/>
        <v>2.8968713789107765</v>
      </c>
      <c r="N1031" s="20">
        <v>6</v>
      </c>
      <c r="O1031" s="4">
        <f t="shared" si="104"/>
        <v>0.42223786066150598</v>
      </c>
      <c r="P1031" s="4">
        <f t="shared" si="105"/>
        <v>0.50933786078098475</v>
      </c>
    </row>
    <row r="1032" spans="1:16" ht="15" customHeight="1">
      <c r="B1032" s="43" t="s">
        <v>829</v>
      </c>
      <c r="C1032" s="7"/>
      <c r="D1032" s="7"/>
      <c r="E1032" s="7"/>
      <c r="H1032" s="20">
        <v>102</v>
      </c>
      <c r="I1032" s="4">
        <f t="shared" si="100"/>
        <v>2.2212543554006969</v>
      </c>
      <c r="J1032" s="17" t="s">
        <v>6</v>
      </c>
      <c r="K1032" s="20">
        <v>75</v>
      </c>
      <c r="L1032" s="4">
        <f t="shared" si="102"/>
        <v>2.3659305993690851</v>
      </c>
      <c r="M1032" s="17" t="s">
        <v>6</v>
      </c>
      <c r="N1032" s="20">
        <v>27</v>
      </c>
      <c r="O1032" s="4">
        <f t="shared" si="104"/>
        <v>1.9000703729767767</v>
      </c>
      <c r="P1032" s="17" t="s">
        <v>6</v>
      </c>
    </row>
    <row r="1033" spans="1:16" ht="15" customHeight="1">
      <c r="B1033" s="44" t="s">
        <v>0</v>
      </c>
      <c r="C1033" s="45"/>
      <c r="D1033" s="45"/>
      <c r="E1033" s="45"/>
      <c r="F1033" s="45"/>
      <c r="G1033" s="45"/>
      <c r="H1033" s="21">
        <v>722</v>
      </c>
      <c r="I1033" s="5">
        <f t="shared" si="100"/>
        <v>15.722996515679444</v>
      </c>
      <c r="J1033" s="47" t="s">
        <v>819</v>
      </c>
      <c r="K1033" s="21">
        <v>506</v>
      </c>
      <c r="L1033" s="5">
        <f t="shared" si="102"/>
        <v>15.962145110410095</v>
      </c>
      <c r="M1033" s="47" t="s">
        <v>819</v>
      </c>
      <c r="N1033" s="21">
        <v>216</v>
      </c>
      <c r="O1033" s="5">
        <f t="shared" si="104"/>
        <v>15.200562983814214</v>
      </c>
      <c r="P1033" s="47" t="s">
        <v>819</v>
      </c>
    </row>
    <row r="1034" spans="1:16" ht="15" customHeight="1">
      <c r="B1034" s="48" t="s">
        <v>1</v>
      </c>
      <c r="C1034" s="32"/>
      <c r="D1034" s="32"/>
      <c r="E1034" s="32"/>
      <c r="F1034" s="32"/>
      <c r="G1034" s="32"/>
      <c r="H1034" s="49">
        <f>SUM(H1023:H1033)</f>
        <v>4592</v>
      </c>
      <c r="I1034" s="6">
        <f t="shared" ref="I1034" si="106">IF(SUM(I1023:I1033)&gt;100,"－",SUM(I1023:I1033))</f>
        <v>100</v>
      </c>
      <c r="J1034" s="6">
        <f t="shared" ref="J1034" si="107">IF(SUM(J1023:J1033)&gt;100,"－",SUM(J1023:J1033))</f>
        <v>100.00000000000001</v>
      </c>
      <c r="K1034" s="49">
        <f>SUM(K1023:K1033)</f>
        <v>3170</v>
      </c>
      <c r="L1034" s="6">
        <f t="shared" ref="L1034:M1034" si="108">IF(SUM(L1023:L1033)&gt;100,"－",SUM(L1023:L1033))</f>
        <v>99.999999999999972</v>
      </c>
      <c r="M1034" s="6">
        <f t="shared" si="108"/>
        <v>100</v>
      </c>
      <c r="N1034" s="49">
        <f>SUM(N1023:N1033)</f>
        <v>1421</v>
      </c>
      <c r="O1034" s="6">
        <f t="shared" ref="O1034:P1034" si="109">IF(SUM(O1023:O1033)&gt;100,"－",SUM(O1023:O1033))</f>
        <v>99.999999999999986</v>
      </c>
      <c r="P1034" s="6">
        <f t="shared" si="109"/>
        <v>100</v>
      </c>
    </row>
    <row r="1035" spans="1:16" ht="15" customHeight="1">
      <c r="B1035" s="48" t="s">
        <v>347</v>
      </c>
      <c r="C1035" s="32"/>
      <c r="D1035" s="32"/>
      <c r="E1035" s="32"/>
      <c r="F1035" s="32"/>
      <c r="G1035" s="32"/>
      <c r="H1035" s="50">
        <v>14.754511677282379</v>
      </c>
      <c r="I1035" s="35"/>
      <c r="J1035" s="35"/>
      <c r="K1035" s="50">
        <v>16.628427964465043</v>
      </c>
      <c r="L1035" s="35"/>
      <c r="M1035" s="35"/>
      <c r="N1035" s="50">
        <v>10.646859083191851</v>
      </c>
      <c r="O1035" s="35"/>
      <c r="P1035" s="35"/>
    </row>
    <row r="1036" spans="1:16" ht="15" customHeight="1">
      <c r="B1036" s="48" t="s">
        <v>348</v>
      </c>
      <c r="C1036" s="32"/>
      <c r="D1036" s="32"/>
      <c r="E1036" s="32"/>
      <c r="F1036" s="32"/>
      <c r="G1036" s="32"/>
      <c r="H1036" s="50">
        <v>462</v>
      </c>
      <c r="I1036" s="35"/>
      <c r="J1036" s="35"/>
      <c r="K1036" s="50">
        <v>242</v>
      </c>
      <c r="L1036" s="35"/>
      <c r="M1036" s="35"/>
      <c r="N1036" s="50">
        <v>462</v>
      </c>
      <c r="O1036" s="35"/>
      <c r="P1036" s="35"/>
    </row>
    <row r="1037" spans="1:16" ht="15" customHeight="1">
      <c r="B1037" s="91"/>
      <c r="C1037" s="56"/>
      <c r="D1037" s="56"/>
      <c r="E1037" s="56"/>
      <c r="F1037" s="56"/>
      <c r="G1037" s="56"/>
      <c r="H1037" s="56"/>
      <c r="I1037" s="56"/>
      <c r="J1037" s="8"/>
      <c r="K1037" s="56"/>
      <c r="L1037" s="57"/>
      <c r="N1037" s="56"/>
      <c r="O1037" s="8"/>
    </row>
    <row r="1038" spans="1:16" ht="15" customHeight="1">
      <c r="A1038" s="1" t="s">
        <v>498</v>
      </c>
      <c r="B1038" s="24"/>
      <c r="J1038" s="1"/>
      <c r="N1038" s="7"/>
      <c r="P1038" s="40" t="s">
        <v>469</v>
      </c>
    </row>
    <row r="1039" spans="1:16" ht="12" customHeight="1">
      <c r="B1039" s="41"/>
      <c r="C1039" s="42"/>
      <c r="D1039" s="42"/>
      <c r="E1039" s="42"/>
      <c r="F1039" s="42"/>
      <c r="G1039" s="42"/>
      <c r="H1039" s="31"/>
      <c r="I1039" s="103" t="s">
        <v>5</v>
      </c>
      <c r="J1039" s="33"/>
      <c r="K1039" s="31"/>
      <c r="L1039" s="103" t="s">
        <v>62</v>
      </c>
      <c r="M1039" s="33"/>
      <c r="N1039" s="31"/>
      <c r="O1039" s="103" t="s">
        <v>820</v>
      </c>
      <c r="P1039" s="33"/>
    </row>
    <row r="1040" spans="1:16" ht="22.5" customHeight="1">
      <c r="B1040" s="43"/>
      <c r="C1040" s="7"/>
      <c r="D1040" s="7"/>
      <c r="E1040" s="7"/>
      <c r="H1040" s="38" t="s">
        <v>2</v>
      </c>
      <c r="I1040" s="38" t="s">
        <v>3</v>
      </c>
      <c r="J1040" s="38" t="s">
        <v>505</v>
      </c>
      <c r="K1040" s="38" t="s">
        <v>2</v>
      </c>
      <c r="L1040" s="38" t="s">
        <v>3</v>
      </c>
      <c r="M1040" s="38" t="s">
        <v>505</v>
      </c>
      <c r="N1040" s="38" t="s">
        <v>2</v>
      </c>
      <c r="O1040" s="38" t="s">
        <v>3</v>
      </c>
      <c r="P1040" s="38" t="s">
        <v>505</v>
      </c>
    </row>
    <row r="1041" spans="1:16" ht="12" customHeight="1">
      <c r="B1041" s="44"/>
      <c r="C1041" s="45"/>
      <c r="D1041" s="45"/>
      <c r="E1041" s="45"/>
      <c r="F1041" s="45"/>
      <c r="G1041" s="45"/>
      <c r="H1041" s="46"/>
      <c r="I1041" s="2">
        <f>I1022</f>
        <v>4592</v>
      </c>
      <c r="J1041" s="2">
        <f>I1041-H1051</f>
        <v>3747</v>
      </c>
      <c r="K1041" s="46"/>
      <c r="L1041" s="2">
        <f>L1022</f>
        <v>3170</v>
      </c>
      <c r="M1041" s="2">
        <f>L1041-K1051</f>
        <v>2587</v>
      </c>
      <c r="N1041" s="46"/>
      <c r="O1041" s="2">
        <f t="shared" ref="O1041" si="110">O1022</f>
        <v>1421</v>
      </c>
      <c r="P1041" s="2">
        <f>O1041-N1051</f>
        <v>1159</v>
      </c>
    </row>
    <row r="1042" spans="1:16" ht="15" customHeight="1">
      <c r="B1042" s="43" t="s">
        <v>739</v>
      </c>
      <c r="C1042" s="7"/>
      <c r="D1042" s="7"/>
      <c r="E1042" s="7"/>
      <c r="H1042" s="19">
        <v>845</v>
      </c>
      <c r="I1042" s="3">
        <f t="shared" ref="I1042:I1051" si="111">H1042/I$1041*100</f>
        <v>18.401567944250871</v>
      </c>
      <c r="J1042" s="3">
        <f t="shared" ref="J1042:J1050" si="112">H1042/J$1041*100</f>
        <v>22.551374432879637</v>
      </c>
      <c r="K1042" s="19">
        <v>555</v>
      </c>
      <c r="L1042" s="3">
        <f t="shared" ref="L1042:L1051" si="113">K1042/L$1041*100</f>
        <v>17.50788643533123</v>
      </c>
      <c r="M1042" s="3">
        <f t="shared" ref="M1042:M1050" si="114">K1042/M$1041*100</f>
        <v>21.453420950908388</v>
      </c>
      <c r="N1042" s="19">
        <v>290</v>
      </c>
      <c r="O1042" s="3">
        <f t="shared" ref="O1042:O1051" si="115">N1042/O$1041*100</f>
        <v>20.408163265306122</v>
      </c>
      <c r="P1042" s="3">
        <f t="shared" ref="P1042:P1050" si="116">N1042/P$1041*100</f>
        <v>25.021570319240727</v>
      </c>
    </row>
    <row r="1043" spans="1:16" ht="15" customHeight="1">
      <c r="B1043" s="43" t="s">
        <v>364</v>
      </c>
      <c r="C1043" s="7"/>
      <c r="D1043" s="7"/>
      <c r="E1043" s="7"/>
      <c r="H1043" s="20">
        <v>575</v>
      </c>
      <c r="I1043" s="4">
        <f t="shared" si="111"/>
        <v>12.521777003484322</v>
      </c>
      <c r="J1043" s="4">
        <f t="shared" si="112"/>
        <v>15.345609821190287</v>
      </c>
      <c r="K1043" s="20">
        <v>389</v>
      </c>
      <c r="L1043" s="4">
        <f t="shared" si="113"/>
        <v>12.271293375394322</v>
      </c>
      <c r="M1043" s="4">
        <f t="shared" si="114"/>
        <v>15.036722071897952</v>
      </c>
      <c r="N1043" s="20">
        <v>185</v>
      </c>
      <c r="O1043" s="4">
        <f t="shared" si="115"/>
        <v>13.01900070372977</v>
      </c>
      <c r="P1043" s="4">
        <f t="shared" si="116"/>
        <v>15.962036238136324</v>
      </c>
    </row>
    <row r="1044" spans="1:16" ht="15" customHeight="1">
      <c r="B1044" s="43" t="s">
        <v>365</v>
      </c>
      <c r="C1044" s="7"/>
      <c r="D1044" s="7"/>
      <c r="E1044" s="7"/>
      <c r="H1044" s="20">
        <v>311</v>
      </c>
      <c r="I1044" s="4">
        <f t="shared" si="111"/>
        <v>6.7726480836236931</v>
      </c>
      <c r="J1044" s="4">
        <f t="shared" si="112"/>
        <v>8.2999733119829191</v>
      </c>
      <c r="K1044" s="20">
        <v>202</v>
      </c>
      <c r="L1044" s="4">
        <f t="shared" si="113"/>
        <v>6.3722397476340689</v>
      </c>
      <c r="M1044" s="4">
        <f t="shared" si="114"/>
        <v>7.8082721298801703</v>
      </c>
      <c r="N1044" s="20">
        <v>109</v>
      </c>
      <c r="O1044" s="4">
        <f t="shared" si="115"/>
        <v>7.6706544686840257</v>
      </c>
      <c r="P1044" s="4">
        <f t="shared" si="116"/>
        <v>9.4046591889559963</v>
      </c>
    </row>
    <row r="1045" spans="1:16" ht="15" customHeight="1">
      <c r="B1045" s="43" t="s">
        <v>337</v>
      </c>
      <c r="C1045" s="7"/>
      <c r="D1045" s="7"/>
      <c r="E1045" s="7"/>
      <c r="H1045" s="20">
        <v>451</v>
      </c>
      <c r="I1045" s="4">
        <f t="shared" si="111"/>
        <v>9.8214285714285712</v>
      </c>
      <c r="J1045" s="4">
        <f t="shared" si="112"/>
        <v>12.03629570322925</v>
      </c>
      <c r="K1045" s="20">
        <v>310</v>
      </c>
      <c r="L1045" s="4">
        <f t="shared" si="113"/>
        <v>9.7791798107255516</v>
      </c>
      <c r="M1045" s="4">
        <f t="shared" si="114"/>
        <v>11.982991882489371</v>
      </c>
      <c r="N1045" s="20">
        <v>141</v>
      </c>
      <c r="O1045" s="4">
        <f t="shared" si="115"/>
        <v>9.9225897255453894</v>
      </c>
      <c r="P1045" s="4">
        <f t="shared" si="116"/>
        <v>12.165660051768766</v>
      </c>
    </row>
    <row r="1046" spans="1:16" ht="15" customHeight="1">
      <c r="B1046" s="43" t="s">
        <v>493</v>
      </c>
      <c r="C1046" s="7"/>
      <c r="D1046" s="7"/>
      <c r="E1046" s="7"/>
      <c r="H1046" s="20">
        <v>618</v>
      </c>
      <c r="I1046" s="4">
        <f t="shared" si="111"/>
        <v>13.458188153310106</v>
      </c>
      <c r="J1046" s="4">
        <f t="shared" si="112"/>
        <v>16.493194555644518</v>
      </c>
      <c r="K1046" s="20">
        <v>394</v>
      </c>
      <c r="L1046" s="4">
        <f t="shared" si="113"/>
        <v>12.429022082018927</v>
      </c>
      <c r="M1046" s="4">
        <f t="shared" si="114"/>
        <v>15.229996134518748</v>
      </c>
      <c r="N1046" s="20">
        <v>224</v>
      </c>
      <c r="O1046" s="4">
        <f t="shared" si="115"/>
        <v>15.763546798029557</v>
      </c>
      <c r="P1046" s="4">
        <f t="shared" si="116"/>
        <v>19.327006039689387</v>
      </c>
    </row>
    <row r="1047" spans="1:16" ht="15" customHeight="1">
      <c r="B1047" s="43" t="s">
        <v>494</v>
      </c>
      <c r="C1047" s="7"/>
      <c r="D1047" s="7"/>
      <c r="E1047" s="7"/>
      <c r="H1047" s="20">
        <v>440</v>
      </c>
      <c r="I1047" s="4">
        <f t="shared" si="111"/>
        <v>9.5818815331010452</v>
      </c>
      <c r="J1047" s="4">
        <f t="shared" si="112"/>
        <v>11.74272751534561</v>
      </c>
      <c r="K1047" s="20">
        <v>344</v>
      </c>
      <c r="L1047" s="4">
        <f t="shared" si="113"/>
        <v>10.851735015772871</v>
      </c>
      <c r="M1047" s="4">
        <f t="shared" si="114"/>
        <v>13.297255508310785</v>
      </c>
      <c r="N1047" s="20">
        <v>96</v>
      </c>
      <c r="O1047" s="4">
        <f t="shared" si="115"/>
        <v>6.7558057705840957</v>
      </c>
      <c r="P1047" s="4">
        <f t="shared" si="116"/>
        <v>8.2830025884383076</v>
      </c>
    </row>
    <row r="1048" spans="1:16" ht="15" customHeight="1">
      <c r="B1048" s="43" t="s">
        <v>495</v>
      </c>
      <c r="C1048" s="7"/>
      <c r="D1048" s="7"/>
      <c r="E1048" s="7"/>
      <c r="H1048" s="20">
        <v>192</v>
      </c>
      <c r="I1048" s="4">
        <f t="shared" si="111"/>
        <v>4.1811846689895473</v>
      </c>
      <c r="J1048" s="4">
        <f t="shared" si="112"/>
        <v>5.1240992794235387</v>
      </c>
      <c r="K1048" s="20">
        <v>142</v>
      </c>
      <c r="L1048" s="4">
        <f t="shared" si="113"/>
        <v>4.4794952681388018</v>
      </c>
      <c r="M1048" s="4">
        <f t="shared" si="114"/>
        <v>5.488983378430615</v>
      </c>
      <c r="N1048" s="20">
        <v>50</v>
      </c>
      <c r="O1048" s="4">
        <f t="shared" si="115"/>
        <v>3.5186488388458828</v>
      </c>
      <c r="P1048" s="4">
        <f t="shared" si="116"/>
        <v>4.3140638481449525</v>
      </c>
    </row>
    <row r="1049" spans="1:16" ht="15" customHeight="1">
      <c r="B1049" s="43" t="s">
        <v>496</v>
      </c>
      <c r="C1049" s="7"/>
      <c r="D1049" s="7"/>
      <c r="E1049" s="7"/>
      <c r="H1049" s="20">
        <v>219</v>
      </c>
      <c r="I1049" s="4">
        <f t="shared" si="111"/>
        <v>4.769163763066202</v>
      </c>
      <c r="J1049" s="4">
        <f t="shared" si="112"/>
        <v>5.8446757405924741</v>
      </c>
      <c r="K1049" s="20">
        <v>177</v>
      </c>
      <c r="L1049" s="4">
        <f t="shared" si="113"/>
        <v>5.5835962145110409</v>
      </c>
      <c r="M1049" s="4">
        <f t="shared" si="114"/>
        <v>6.8419018167761889</v>
      </c>
      <c r="N1049" s="20">
        <v>42</v>
      </c>
      <c r="O1049" s="4">
        <f t="shared" si="115"/>
        <v>2.9556650246305418</v>
      </c>
      <c r="P1049" s="4">
        <f t="shared" si="116"/>
        <v>3.62381363244176</v>
      </c>
    </row>
    <row r="1050" spans="1:16" ht="15" customHeight="1">
      <c r="B1050" s="43" t="s">
        <v>335</v>
      </c>
      <c r="C1050" s="7"/>
      <c r="D1050" s="7"/>
      <c r="E1050" s="7"/>
      <c r="H1050" s="20">
        <v>96</v>
      </c>
      <c r="I1050" s="4">
        <f t="shared" si="111"/>
        <v>2.0905923344947737</v>
      </c>
      <c r="J1050" s="4">
        <f t="shared" si="112"/>
        <v>2.5620496397117694</v>
      </c>
      <c r="K1050" s="20">
        <v>74</v>
      </c>
      <c r="L1050" s="4">
        <f t="shared" si="113"/>
        <v>2.3343848580441637</v>
      </c>
      <c r="M1050" s="4">
        <f t="shared" si="114"/>
        <v>2.8604561267877853</v>
      </c>
      <c r="N1050" s="20">
        <v>22</v>
      </c>
      <c r="O1050" s="4">
        <f t="shared" si="115"/>
        <v>1.5482054890921886</v>
      </c>
      <c r="P1050" s="4">
        <f t="shared" si="116"/>
        <v>1.8981880931837791</v>
      </c>
    </row>
    <row r="1051" spans="1:16" ht="15" customHeight="1">
      <c r="B1051" s="44" t="s">
        <v>484</v>
      </c>
      <c r="C1051" s="45"/>
      <c r="D1051" s="45"/>
      <c r="E1051" s="45"/>
      <c r="F1051" s="45"/>
      <c r="G1051" s="45"/>
      <c r="H1051" s="21">
        <v>845</v>
      </c>
      <c r="I1051" s="5">
        <f t="shared" si="111"/>
        <v>18.401567944250871</v>
      </c>
      <c r="J1051" s="47" t="s">
        <v>819</v>
      </c>
      <c r="K1051" s="21">
        <v>583</v>
      </c>
      <c r="L1051" s="5">
        <f t="shared" si="113"/>
        <v>18.391167192429023</v>
      </c>
      <c r="M1051" s="47" t="s">
        <v>819</v>
      </c>
      <c r="N1051" s="21">
        <v>262</v>
      </c>
      <c r="O1051" s="5">
        <f t="shared" si="115"/>
        <v>18.437719915552428</v>
      </c>
      <c r="P1051" s="47" t="s">
        <v>819</v>
      </c>
    </row>
    <row r="1052" spans="1:16" ht="15" customHeight="1">
      <c r="B1052" s="48" t="s">
        <v>1</v>
      </c>
      <c r="C1052" s="32"/>
      <c r="D1052" s="32"/>
      <c r="E1052" s="32"/>
      <c r="F1052" s="32"/>
      <c r="G1052" s="32"/>
      <c r="H1052" s="49">
        <f>SUM(H1042:H1051)</f>
        <v>4592</v>
      </c>
      <c r="I1052" s="6">
        <f>IF(SUM(I1042:I1051)&gt;100,"－",SUM(I1042:I1051))</f>
        <v>100</v>
      </c>
      <c r="J1052" s="6">
        <f>IF(SUM(J1042:J1051)&gt;100,"－",SUM(J1042:J1051))</f>
        <v>100</v>
      </c>
      <c r="K1052" s="49">
        <f>SUM(K1042:K1051)</f>
        <v>3170</v>
      </c>
      <c r="L1052" s="6">
        <f>IF(SUM(L1042:L1051)&gt;100,"－",SUM(L1042:L1051))</f>
        <v>100</v>
      </c>
      <c r="M1052" s="6">
        <f>IF(SUM(M1042:M1051)&gt;100,"－",SUM(M1042:M1051))</f>
        <v>100</v>
      </c>
      <c r="N1052" s="49">
        <f>SUM(N1042:N1051)</f>
        <v>1421</v>
      </c>
      <c r="O1052" s="6">
        <f t="shared" ref="O1052:P1052" si="117">IF(SUM(O1042:O1051)&gt;100,"－",SUM(O1042:O1051))</f>
        <v>99.999999999999972</v>
      </c>
      <c r="P1052" s="6">
        <f t="shared" si="117"/>
        <v>100</v>
      </c>
    </row>
    <row r="1053" spans="1:16" ht="15" customHeight="1">
      <c r="B1053" s="48" t="s">
        <v>347</v>
      </c>
      <c r="C1053" s="32"/>
      <c r="D1053" s="32"/>
      <c r="E1053" s="32"/>
      <c r="F1053" s="32"/>
      <c r="G1053" s="32"/>
      <c r="H1053" s="50">
        <v>20.505380230200711</v>
      </c>
      <c r="I1053" s="35"/>
      <c r="J1053" s="35"/>
      <c r="K1053" s="50">
        <v>22.041785860244964</v>
      </c>
      <c r="L1053" s="35"/>
      <c r="M1053" s="35"/>
      <c r="N1053" s="50">
        <v>17.092686228189823</v>
      </c>
      <c r="O1053" s="35"/>
      <c r="P1053" s="35"/>
    </row>
    <row r="1054" spans="1:16" ht="15" customHeight="1">
      <c r="B1054" s="48" t="s">
        <v>348</v>
      </c>
      <c r="C1054" s="32"/>
      <c r="D1054" s="32"/>
      <c r="E1054" s="32"/>
      <c r="F1054" s="32"/>
      <c r="G1054" s="32"/>
      <c r="H1054" s="50">
        <v>707.14285714285711</v>
      </c>
      <c r="I1054" s="35"/>
      <c r="J1054" s="35"/>
      <c r="K1054" s="50">
        <v>400</v>
      </c>
      <c r="L1054" s="35"/>
      <c r="M1054" s="35"/>
      <c r="N1054" s="50">
        <v>707.14285714285711</v>
      </c>
      <c r="O1054" s="35"/>
      <c r="P1054" s="35"/>
    </row>
    <row r="1055" spans="1:16" ht="15" customHeight="1">
      <c r="B1055" s="91"/>
      <c r="C1055" s="56"/>
      <c r="D1055" s="56"/>
      <c r="E1055" s="56"/>
      <c r="F1055" s="56"/>
      <c r="G1055" s="56"/>
      <c r="H1055" s="56"/>
      <c r="I1055" s="56"/>
      <c r="J1055" s="56"/>
      <c r="K1055" s="56"/>
      <c r="L1055" s="57"/>
      <c r="M1055" s="8"/>
      <c r="N1055" s="8"/>
    </row>
    <row r="1056" spans="1:16" ht="13.5" customHeight="1">
      <c r="A1056" s="54" t="s">
        <v>497</v>
      </c>
      <c r="B1056" s="24"/>
      <c r="H1056" s="67"/>
      <c r="I1056" s="15"/>
      <c r="J1056" s="15"/>
      <c r="K1056" s="15"/>
      <c r="L1056" s="15"/>
      <c r="M1056" s="15"/>
      <c r="N1056" s="15"/>
      <c r="O1056" s="15"/>
      <c r="P1056" s="55"/>
    </row>
    <row r="1057" spans="1:16" ht="15" customHeight="1">
      <c r="A1057" s="1" t="s">
        <v>576</v>
      </c>
      <c r="B1057" s="24"/>
      <c r="J1057" s="1"/>
      <c r="N1057" s="7"/>
    </row>
    <row r="1058" spans="1:16" ht="12" customHeight="1">
      <c r="B1058" s="41"/>
      <c r="C1058" s="42"/>
      <c r="D1058" s="42"/>
      <c r="E1058" s="42"/>
      <c r="F1058" s="42"/>
      <c r="G1058" s="42"/>
      <c r="H1058" s="31"/>
      <c r="I1058" s="103" t="s">
        <v>5</v>
      </c>
      <c r="J1058" s="33"/>
      <c r="K1058" s="31"/>
      <c r="L1058" s="103" t="s">
        <v>62</v>
      </c>
      <c r="M1058" s="33"/>
      <c r="N1058" s="31"/>
      <c r="O1058" s="103" t="s">
        <v>820</v>
      </c>
      <c r="P1058" s="33"/>
    </row>
    <row r="1059" spans="1:16" ht="22.5" customHeight="1">
      <c r="B1059" s="43"/>
      <c r="C1059" s="7"/>
      <c r="D1059" s="7"/>
      <c r="E1059" s="7"/>
      <c r="H1059" s="38" t="s">
        <v>2</v>
      </c>
      <c r="I1059" s="38" t="s">
        <v>3</v>
      </c>
      <c r="J1059" s="38" t="s">
        <v>505</v>
      </c>
      <c r="K1059" s="38" t="s">
        <v>2</v>
      </c>
      <c r="L1059" s="38" t="s">
        <v>3</v>
      </c>
      <c r="M1059" s="38" t="s">
        <v>505</v>
      </c>
      <c r="N1059" s="38" t="s">
        <v>2</v>
      </c>
      <c r="O1059" s="38" t="s">
        <v>3</v>
      </c>
      <c r="P1059" s="38" t="s">
        <v>505</v>
      </c>
    </row>
    <row r="1060" spans="1:16" ht="12" customHeight="1">
      <c r="B1060" s="44"/>
      <c r="C1060" s="45"/>
      <c r="D1060" s="45"/>
      <c r="E1060" s="45"/>
      <c r="F1060" s="45"/>
      <c r="G1060" s="45"/>
      <c r="H1060" s="46"/>
      <c r="I1060" s="2">
        <f>I1022</f>
        <v>4592</v>
      </c>
      <c r="J1060" s="2">
        <f>I1060-H1072</f>
        <v>3761</v>
      </c>
      <c r="K1060" s="46"/>
      <c r="L1060" s="2">
        <f>L1022</f>
        <v>3170</v>
      </c>
      <c r="M1060" s="2">
        <f>L1060-K1072</f>
        <v>2585</v>
      </c>
      <c r="N1060" s="46"/>
      <c r="O1060" s="2">
        <f>O1022</f>
        <v>1421</v>
      </c>
      <c r="P1060" s="2">
        <f>O1060-N1072</f>
        <v>1175</v>
      </c>
    </row>
    <row r="1061" spans="1:16" ht="15" customHeight="1">
      <c r="B1061" s="43" t="s">
        <v>311</v>
      </c>
      <c r="C1061" s="7"/>
      <c r="D1061" s="7"/>
      <c r="E1061" s="7"/>
      <c r="H1061" s="19">
        <v>1347</v>
      </c>
      <c r="I1061" s="3">
        <f t="shared" ref="I1061:I1072" si="118">H1061/I$1060*100</f>
        <v>29.333623693379788</v>
      </c>
      <c r="J1061" s="3">
        <f t="shared" ref="J1061:J1071" si="119">H1061/J$1060*100</f>
        <v>35.814942834352564</v>
      </c>
      <c r="K1061" s="19">
        <v>958</v>
      </c>
      <c r="L1061" s="3">
        <f t="shared" ref="L1061:L1072" si="120">K1061/L$1060*100</f>
        <v>30.220820189274448</v>
      </c>
      <c r="M1061" s="3">
        <f t="shared" ref="M1061:M1071" si="121">K1061/M$1060*100</f>
        <v>37.059961315280468</v>
      </c>
      <c r="N1061" s="19">
        <v>389</v>
      </c>
      <c r="O1061" s="3">
        <f t="shared" ref="O1061:O1072" si="122">N1061/O$1060*100</f>
        <v>27.375087966220974</v>
      </c>
      <c r="P1061" s="3">
        <f t="shared" ref="P1061:P1071" si="123">N1061/P$1060*100</f>
        <v>33.106382978723403</v>
      </c>
    </row>
    <row r="1062" spans="1:16" ht="15" customHeight="1">
      <c r="B1062" s="43" t="s">
        <v>312</v>
      </c>
      <c r="C1062" s="7"/>
      <c r="D1062" s="7"/>
      <c r="E1062" s="7"/>
      <c r="H1062" s="20">
        <v>228</v>
      </c>
      <c r="I1062" s="4">
        <f t="shared" si="118"/>
        <v>4.965156794425087</v>
      </c>
      <c r="J1062" s="4">
        <f t="shared" si="119"/>
        <v>6.0622174953469825</v>
      </c>
      <c r="K1062" s="20">
        <v>158</v>
      </c>
      <c r="L1062" s="4">
        <f t="shared" si="120"/>
        <v>4.9842271293375395</v>
      </c>
      <c r="M1062" s="4">
        <f t="shared" si="121"/>
        <v>6.1121856866537723</v>
      </c>
      <c r="N1062" s="20">
        <v>70</v>
      </c>
      <c r="O1062" s="4">
        <f t="shared" si="122"/>
        <v>4.9261083743842367</v>
      </c>
      <c r="P1062" s="4">
        <f t="shared" si="123"/>
        <v>5.9574468085106389</v>
      </c>
    </row>
    <row r="1063" spans="1:16" ht="15" customHeight="1">
      <c r="B1063" s="43" t="s">
        <v>313</v>
      </c>
      <c r="C1063" s="7"/>
      <c r="D1063" s="7"/>
      <c r="E1063" s="7"/>
      <c r="H1063" s="20">
        <v>92</v>
      </c>
      <c r="I1063" s="4">
        <f t="shared" si="118"/>
        <v>2.003484320557491</v>
      </c>
      <c r="J1063" s="4">
        <f t="shared" si="119"/>
        <v>2.4461579367189579</v>
      </c>
      <c r="K1063" s="20">
        <v>67</v>
      </c>
      <c r="L1063" s="4">
        <f t="shared" si="120"/>
        <v>2.1135646687697163</v>
      </c>
      <c r="M1063" s="4">
        <f t="shared" si="121"/>
        <v>2.5918762088974852</v>
      </c>
      <c r="N1063" s="20">
        <v>25</v>
      </c>
      <c r="O1063" s="4">
        <f t="shared" si="122"/>
        <v>1.7593244194229414</v>
      </c>
      <c r="P1063" s="4">
        <f t="shared" si="123"/>
        <v>2.1276595744680851</v>
      </c>
    </row>
    <row r="1064" spans="1:16" ht="15" customHeight="1">
      <c r="B1064" s="43" t="s">
        <v>314</v>
      </c>
      <c r="C1064" s="7"/>
      <c r="D1064" s="7"/>
      <c r="E1064" s="7"/>
      <c r="H1064" s="20">
        <v>65</v>
      </c>
      <c r="I1064" s="4">
        <f t="shared" si="118"/>
        <v>1.4155052264808363</v>
      </c>
      <c r="J1064" s="4">
        <f t="shared" si="119"/>
        <v>1.7282637596383938</v>
      </c>
      <c r="K1064" s="20">
        <v>41</v>
      </c>
      <c r="L1064" s="4">
        <f t="shared" si="120"/>
        <v>1.2933753943217667</v>
      </c>
      <c r="M1064" s="4">
        <f t="shared" si="121"/>
        <v>1.5860735009671181</v>
      </c>
      <c r="N1064" s="20">
        <v>24</v>
      </c>
      <c r="O1064" s="4">
        <f t="shared" si="122"/>
        <v>1.6889514426460239</v>
      </c>
      <c r="P1064" s="4">
        <f t="shared" si="123"/>
        <v>2.0425531914893615</v>
      </c>
    </row>
    <row r="1065" spans="1:16" ht="15" customHeight="1">
      <c r="B1065" s="43" t="s">
        <v>476</v>
      </c>
      <c r="C1065" s="7"/>
      <c r="D1065" s="7"/>
      <c r="E1065" s="7"/>
      <c r="H1065" s="20">
        <v>38</v>
      </c>
      <c r="I1065" s="4">
        <f t="shared" si="118"/>
        <v>0.82752613240418116</v>
      </c>
      <c r="J1065" s="4">
        <f t="shared" si="119"/>
        <v>1.0103695825578303</v>
      </c>
      <c r="K1065" s="20">
        <v>28</v>
      </c>
      <c r="L1065" s="4">
        <f t="shared" si="120"/>
        <v>0.88328075709779175</v>
      </c>
      <c r="M1065" s="4">
        <f t="shared" si="121"/>
        <v>1.0831721470019342</v>
      </c>
      <c r="N1065" s="20">
        <v>10</v>
      </c>
      <c r="O1065" s="4">
        <f t="shared" si="122"/>
        <v>0.70372976776917662</v>
      </c>
      <c r="P1065" s="4">
        <f t="shared" si="123"/>
        <v>0.85106382978723405</v>
      </c>
    </row>
    <row r="1066" spans="1:16" ht="15" customHeight="1">
      <c r="B1066" s="43" t="s">
        <v>477</v>
      </c>
      <c r="C1066" s="7"/>
      <c r="D1066" s="7"/>
      <c r="E1066" s="7"/>
      <c r="H1066" s="20">
        <v>83</v>
      </c>
      <c r="I1066" s="4">
        <f t="shared" si="118"/>
        <v>1.8074912891986064</v>
      </c>
      <c r="J1066" s="4">
        <f t="shared" si="119"/>
        <v>2.2068598776921031</v>
      </c>
      <c r="K1066" s="20">
        <v>51</v>
      </c>
      <c r="L1066" s="4">
        <f t="shared" si="120"/>
        <v>1.6088328075709777</v>
      </c>
      <c r="M1066" s="4">
        <f t="shared" si="121"/>
        <v>1.9729206963249517</v>
      </c>
      <c r="N1066" s="20">
        <v>32</v>
      </c>
      <c r="O1066" s="4">
        <f t="shared" si="122"/>
        <v>2.2519352568613651</v>
      </c>
      <c r="P1066" s="4">
        <f t="shared" si="123"/>
        <v>2.7234042553191489</v>
      </c>
    </row>
    <row r="1067" spans="1:16" ht="15" customHeight="1">
      <c r="B1067" s="43" t="s">
        <v>478</v>
      </c>
      <c r="C1067" s="7"/>
      <c r="D1067" s="7"/>
      <c r="E1067" s="7"/>
      <c r="H1067" s="20">
        <v>33</v>
      </c>
      <c r="I1067" s="4">
        <f t="shared" si="118"/>
        <v>0.71864111498257843</v>
      </c>
      <c r="J1067" s="4">
        <f t="shared" si="119"/>
        <v>0.87742621643179997</v>
      </c>
      <c r="K1067" s="20">
        <v>24</v>
      </c>
      <c r="L1067" s="4">
        <f t="shared" si="120"/>
        <v>0.75709779179810721</v>
      </c>
      <c r="M1067" s="4">
        <f t="shared" si="121"/>
        <v>0.92843326885880073</v>
      </c>
      <c r="N1067" s="20">
        <v>9</v>
      </c>
      <c r="O1067" s="4">
        <f t="shared" si="122"/>
        <v>0.63335679099225894</v>
      </c>
      <c r="P1067" s="4">
        <f t="shared" si="123"/>
        <v>0.76595744680851063</v>
      </c>
    </row>
    <row r="1068" spans="1:16" ht="15" customHeight="1">
      <c r="B1068" s="43" t="s">
        <v>489</v>
      </c>
      <c r="C1068" s="7"/>
      <c r="D1068" s="7"/>
      <c r="E1068" s="7"/>
      <c r="H1068" s="20">
        <v>20</v>
      </c>
      <c r="I1068" s="4">
        <f t="shared" si="118"/>
        <v>0.43554006968641112</v>
      </c>
      <c r="J1068" s="4">
        <f t="shared" si="119"/>
        <v>0.53177346450412122</v>
      </c>
      <c r="K1068" s="20">
        <v>14</v>
      </c>
      <c r="L1068" s="4">
        <f t="shared" si="120"/>
        <v>0.44164037854889587</v>
      </c>
      <c r="M1068" s="4">
        <f t="shared" si="121"/>
        <v>0.5415860735009671</v>
      </c>
      <c r="N1068" s="20">
        <v>6</v>
      </c>
      <c r="O1068" s="4">
        <f t="shared" si="122"/>
        <v>0.42223786066150598</v>
      </c>
      <c r="P1068" s="4">
        <f t="shared" si="123"/>
        <v>0.51063829787234039</v>
      </c>
    </row>
    <row r="1069" spans="1:16" ht="15" customHeight="1">
      <c r="B1069" s="43" t="s">
        <v>490</v>
      </c>
      <c r="C1069" s="7"/>
      <c r="D1069" s="7"/>
      <c r="E1069" s="7"/>
      <c r="H1069" s="20">
        <v>39</v>
      </c>
      <c r="I1069" s="4">
        <f t="shared" si="118"/>
        <v>0.8493031358885017</v>
      </c>
      <c r="J1069" s="4">
        <f t="shared" si="119"/>
        <v>1.0369582557830364</v>
      </c>
      <c r="K1069" s="20">
        <v>23</v>
      </c>
      <c r="L1069" s="4">
        <f t="shared" si="120"/>
        <v>0.72555205047318605</v>
      </c>
      <c r="M1069" s="4">
        <f t="shared" si="121"/>
        <v>0.88974854932301739</v>
      </c>
      <c r="N1069" s="20">
        <v>16</v>
      </c>
      <c r="O1069" s="4">
        <f t="shared" si="122"/>
        <v>1.1259676284306825</v>
      </c>
      <c r="P1069" s="4">
        <f t="shared" si="123"/>
        <v>1.3617021276595744</v>
      </c>
    </row>
    <row r="1070" spans="1:16" ht="15" customHeight="1">
      <c r="B1070" s="43" t="s">
        <v>491</v>
      </c>
      <c r="C1070" s="7"/>
      <c r="D1070" s="7"/>
      <c r="E1070" s="7"/>
      <c r="H1070" s="20">
        <v>22</v>
      </c>
      <c r="I1070" s="4">
        <f t="shared" si="118"/>
        <v>0.47909407665505221</v>
      </c>
      <c r="J1070" s="4">
        <f t="shared" si="119"/>
        <v>0.58495081095453338</v>
      </c>
      <c r="K1070" s="20">
        <v>16</v>
      </c>
      <c r="L1070" s="4">
        <f t="shared" si="120"/>
        <v>0.50473186119873825</v>
      </c>
      <c r="M1070" s="4">
        <f t="shared" si="121"/>
        <v>0.61895551257253378</v>
      </c>
      <c r="N1070" s="20">
        <v>6</v>
      </c>
      <c r="O1070" s="4">
        <f t="shared" si="122"/>
        <v>0.42223786066150598</v>
      </c>
      <c r="P1070" s="4">
        <f t="shared" si="123"/>
        <v>0.51063829787234039</v>
      </c>
    </row>
    <row r="1071" spans="1:16" ht="15" customHeight="1">
      <c r="B1071" s="43" t="s">
        <v>577</v>
      </c>
      <c r="C1071" s="7"/>
      <c r="D1071" s="7"/>
      <c r="E1071" s="7"/>
      <c r="H1071" s="20">
        <v>1794</v>
      </c>
      <c r="I1071" s="4">
        <f t="shared" si="118"/>
        <v>39.067944250871079</v>
      </c>
      <c r="J1071" s="4">
        <f t="shared" si="119"/>
        <v>47.700079766019677</v>
      </c>
      <c r="K1071" s="20">
        <v>1205</v>
      </c>
      <c r="L1071" s="4">
        <f t="shared" si="120"/>
        <v>38.012618296529972</v>
      </c>
      <c r="M1071" s="4">
        <f t="shared" si="121"/>
        <v>46.61508704061896</v>
      </c>
      <c r="N1071" s="20">
        <v>588</v>
      </c>
      <c r="O1071" s="4">
        <f t="shared" si="122"/>
        <v>41.379310344827587</v>
      </c>
      <c r="P1071" s="4">
        <f t="shared" si="123"/>
        <v>50.042553191489361</v>
      </c>
    </row>
    <row r="1072" spans="1:16" ht="15" customHeight="1">
      <c r="B1072" s="44" t="s">
        <v>484</v>
      </c>
      <c r="C1072" s="45"/>
      <c r="D1072" s="45"/>
      <c r="E1072" s="45"/>
      <c r="F1072" s="45"/>
      <c r="G1072" s="45"/>
      <c r="H1072" s="21">
        <v>831</v>
      </c>
      <c r="I1072" s="5">
        <f t="shared" si="118"/>
        <v>18.096689895470384</v>
      </c>
      <c r="J1072" s="47" t="s">
        <v>819</v>
      </c>
      <c r="K1072" s="21">
        <v>585</v>
      </c>
      <c r="L1072" s="5">
        <f t="shared" si="120"/>
        <v>18.454258675078865</v>
      </c>
      <c r="M1072" s="47" t="s">
        <v>819</v>
      </c>
      <c r="N1072" s="21">
        <v>246</v>
      </c>
      <c r="O1072" s="5">
        <f t="shared" si="122"/>
        <v>17.311752287121745</v>
      </c>
      <c r="P1072" s="47" t="s">
        <v>819</v>
      </c>
    </row>
    <row r="1073" spans="1:16" ht="15" customHeight="1">
      <c r="B1073" s="48" t="s">
        <v>1</v>
      </c>
      <c r="C1073" s="32"/>
      <c r="D1073" s="32"/>
      <c r="E1073" s="32"/>
      <c r="F1073" s="32"/>
      <c r="G1073" s="32"/>
      <c r="H1073" s="49">
        <f>SUM(H1061:H1072)</f>
        <v>4592</v>
      </c>
      <c r="I1073" s="6">
        <f t="shared" ref="I1073" si="124">IF(SUM(I1061:I1072)&gt;100,"－",SUM(I1061:I1072))</f>
        <v>100</v>
      </c>
      <c r="J1073" s="6">
        <f t="shared" ref="J1073" si="125">IF(SUM(J1061:J1072)&gt;100,"－",SUM(J1061:J1072))</f>
        <v>100</v>
      </c>
      <c r="K1073" s="49">
        <f>SUM(K1061:K1072)</f>
        <v>3170</v>
      </c>
      <c r="L1073" s="6">
        <f t="shared" ref="L1073:M1073" si="126">IF(SUM(L1061:L1072)&gt;100,"－",SUM(L1061:L1072))</f>
        <v>100</v>
      </c>
      <c r="M1073" s="6">
        <f t="shared" si="126"/>
        <v>100</v>
      </c>
      <c r="N1073" s="49">
        <f>SUM(N1061:N1072)</f>
        <v>1421</v>
      </c>
      <c r="O1073" s="6">
        <f t="shared" ref="O1073:P1073" si="127">IF(SUM(O1061:O1072)&gt;100,"－",SUM(O1061:O1072))</f>
        <v>100</v>
      </c>
      <c r="P1073" s="6">
        <f t="shared" si="127"/>
        <v>100</v>
      </c>
    </row>
    <row r="1074" spans="1:16" ht="15" customHeight="1">
      <c r="B1074" s="48" t="s">
        <v>317</v>
      </c>
      <c r="C1074" s="32"/>
      <c r="D1074" s="32"/>
      <c r="E1074" s="32"/>
      <c r="F1074" s="32"/>
      <c r="G1074" s="32"/>
      <c r="H1074" s="50">
        <v>54.327289065660409</v>
      </c>
      <c r="I1074" s="35"/>
      <c r="J1074" s="35"/>
      <c r="K1074" s="50">
        <v>53.181920965794674</v>
      </c>
      <c r="L1074" s="35"/>
      <c r="M1074" s="35"/>
      <c r="N1074" s="50">
        <v>56.808228493080165</v>
      </c>
      <c r="O1074" s="35"/>
      <c r="P1074" s="35"/>
    </row>
    <row r="1075" spans="1:16" ht="15" customHeight="1">
      <c r="B1075" s="91"/>
      <c r="C1075" s="56"/>
      <c r="D1075" s="56"/>
      <c r="E1075" s="56"/>
      <c r="F1075" s="56"/>
      <c r="G1075" s="56"/>
      <c r="H1075" s="56"/>
      <c r="I1075" s="56"/>
      <c r="J1075" s="8"/>
      <c r="K1075" s="56"/>
      <c r="L1075" s="57"/>
      <c r="N1075" s="56"/>
      <c r="O1075" s="8"/>
    </row>
    <row r="1076" spans="1:16" ht="13.5" customHeight="1">
      <c r="A1076" s="54" t="s">
        <v>497</v>
      </c>
      <c r="B1076" s="24"/>
      <c r="H1076" s="67"/>
      <c r="I1076" s="15"/>
      <c r="J1076" s="15"/>
      <c r="K1076" s="15"/>
      <c r="L1076" s="15"/>
      <c r="M1076" s="15"/>
      <c r="N1076" s="15"/>
      <c r="O1076" s="15"/>
      <c r="P1076" s="55"/>
    </row>
    <row r="1077" spans="1:16" ht="15" customHeight="1">
      <c r="A1077" s="1" t="s">
        <v>676</v>
      </c>
      <c r="B1077" s="24"/>
      <c r="J1077" s="1"/>
      <c r="N1077" s="7"/>
    </row>
    <row r="1078" spans="1:16" ht="12" customHeight="1">
      <c r="B1078" s="41"/>
      <c r="C1078" s="42"/>
      <c r="D1078" s="42"/>
      <c r="E1078" s="42"/>
      <c r="F1078" s="42"/>
      <c r="G1078" s="42"/>
      <c r="H1078" s="31"/>
      <c r="I1078" s="103" t="s">
        <v>5</v>
      </c>
      <c r="J1078" s="33"/>
      <c r="K1078" s="31"/>
      <c r="L1078" s="103" t="s">
        <v>62</v>
      </c>
      <c r="M1078" s="33"/>
      <c r="N1078" s="31"/>
      <c r="O1078" s="103" t="s">
        <v>820</v>
      </c>
      <c r="P1078" s="33"/>
    </row>
    <row r="1079" spans="1:16" ht="22.5" customHeight="1">
      <c r="B1079" s="43"/>
      <c r="C1079" s="7"/>
      <c r="D1079" s="7"/>
      <c r="E1079" s="7"/>
      <c r="H1079" s="38" t="s">
        <v>2</v>
      </c>
      <c r="I1079" s="38" t="s">
        <v>3</v>
      </c>
      <c r="J1079" s="38" t="s">
        <v>505</v>
      </c>
      <c r="K1079" s="38" t="s">
        <v>2</v>
      </c>
      <c r="L1079" s="38" t="s">
        <v>3</v>
      </c>
      <c r="M1079" s="38" t="s">
        <v>505</v>
      </c>
      <c r="N1079" s="38" t="s">
        <v>2</v>
      </c>
      <c r="O1079" s="38" t="s">
        <v>3</v>
      </c>
      <c r="P1079" s="38" t="s">
        <v>505</v>
      </c>
    </row>
    <row r="1080" spans="1:16" ht="12" customHeight="1">
      <c r="B1080" s="44"/>
      <c r="C1080" s="45"/>
      <c r="D1080" s="45"/>
      <c r="E1080" s="45"/>
      <c r="F1080" s="45"/>
      <c r="G1080" s="45"/>
      <c r="H1080" s="46"/>
      <c r="I1080" s="2">
        <f>I1060</f>
        <v>4592</v>
      </c>
      <c r="J1080" s="2">
        <f>I1080-H1090</f>
        <v>3761</v>
      </c>
      <c r="K1080" s="46"/>
      <c r="L1080" s="2">
        <f>L1060</f>
        <v>3170</v>
      </c>
      <c r="M1080" s="2">
        <f>L1080-K1090</f>
        <v>2585</v>
      </c>
      <c r="N1080" s="46"/>
      <c r="O1080" s="2">
        <f>O1060</f>
        <v>1421</v>
      </c>
      <c r="P1080" s="2">
        <f>O1080-N1090</f>
        <v>1175</v>
      </c>
    </row>
    <row r="1081" spans="1:16" ht="15" customHeight="1">
      <c r="B1081" s="43" t="s">
        <v>739</v>
      </c>
      <c r="C1081" s="7"/>
      <c r="D1081" s="7"/>
      <c r="E1081" s="7"/>
      <c r="H1081" s="19">
        <v>1794</v>
      </c>
      <c r="I1081" s="3">
        <f t="shared" ref="I1081:I1090" si="128">H1081/I$1080*100</f>
        <v>39.067944250871079</v>
      </c>
      <c r="J1081" s="3">
        <f t="shared" ref="J1081:J1089" si="129">H1081/J$1080*100</f>
        <v>47.700079766019677</v>
      </c>
      <c r="K1081" s="19">
        <v>1205</v>
      </c>
      <c r="L1081" s="3">
        <f t="shared" ref="L1081:L1090" si="130">K1081/L$1080*100</f>
        <v>38.012618296529972</v>
      </c>
      <c r="M1081" s="3">
        <f t="shared" ref="M1081:M1089" si="131">K1081/M$1080*100</f>
        <v>46.61508704061896</v>
      </c>
      <c r="N1081" s="19">
        <v>588</v>
      </c>
      <c r="O1081" s="3">
        <f t="shared" ref="O1081:O1090" si="132">N1081/O$1080*100</f>
        <v>41.379310344827587</v>
      </c>
      <c r="P1081" s="3">
        <f t="shared" ref="P1081:P1089" si="133">N1081/P$1080*100</f>
        <v>50.042553191489361</v>
      </c>
    </row>
    <row r="1082" spans="1:16" ht="15" customHeight="1">
      <c r="B1082" s="43" t="s">
        <v>364</v>
      </c>
      <c r="C1082" s="7"/>
      <c r="D1082" s="7"/>
      <c r="E1082" s="7"/>
      <c r="H1082" s="20">
        <v>137</v>
      </c>
      <c r="I1082" s="4">
        <f t="shared" si="128"/>
        <v>2.9834494773519165</v>
      </c>
      <c r="J1082" s="4">
        <f t="shared" si="129"/>
        <v>3.6426482318532307</v>
      </c>
      <c r="K1082" s="20">
        <v>64</v>
      </c>
      <c r="L1082" s="4">
        <f t="shared" si="130"/>
        <v>2.018927444794953</v>
      </c>
      <c r="M1082" s="4">
        <f t="shared" si="131"/>
        <v>2.4758220502901351</v>
      </c>
      <c r="N1082" s="20">
        <v>73</v>
      </c>
      <c r="O1082" s="4">
        <f t="shared" si="132"/>
        <v>5.1372273047149895</v>
      </c>
      <c r="P1082" s="4">
        <f t="shared" si="133"/>
        <v>6.212765957446809</v>
      </c>
    </row>
    <row r="1083" spans="1:16" ht="15" customHeight="1">
      <c r="B1083" s="43" t="s">
        <v>365</v>
      </c>
      <c r="C1083" s="7"/>
      <c r="D1083" s="7"/>
      <c r="E1083" s="7"/>
      <c r="H1083" s="20">
        <v>85</v>
      </c>
      <c r="I1083" s="4">
        <f t="shared" si="128"/>
        <v>1.8510452961672474</v>
      </c>
      <c r="J1083" s="4">
        <f t="shared" si="129"/>
        <v>2.2600372241425153</v>
      </c>
      <c r="K1083" s="20">
        <v>41</v>
      </c>
      <c r="L1083" s="4">
        <f t="shared" si="130"/>
        <v>1.2933753943217667</v>
      </c>
      <c r="M1083" s="4">
        <f t="shared" si="131"/>
        <v>1.5860735009671181</v>
      </c>
      <c r="N1083" s="20">
        <v>44</v>
      </c>
      <c r="O1083" s="4">
        <f t="shared" si="132"/>
        <v>3.0964109781843772</v>
      </c>
      <c r="P1083" s="4">
        <f t="shared" si="133"/>
        <v>3.7446808510638299</v>
      </c>
    </row>
    <row r="1084" spans="1:16" ht="15" customHeight="1">
      <c r="B1084" s="43" t="s">
        <v>337</v>
      </c>
      <c r="C1084" s="7"/>
      <c r="D1084" s="7"/>
      <c r="E1084" s="7"/>
      <c r="H1084" s="20">
        <v>202</v>
      </c>
      <c r="I1084" s="4">
        <f t="shared" si="128"/>
        <v>4.3989547038327528</v>
      </c>
      <c r="J1084" s="4">
        <f t="shared" si="129"/>
        <v>5.3709119914916243</v>
      </c>
      <c r="K1084" s="20">
        <v>107</v>
      </c>
      <c r="L1084" s="4">
        <f t="shared" si="130"/>
        <v>3.3753943217665618</v>
      </c>
      <c r="M1084" s="4">
        <f t="shared" si="131"/>
        <v>4.1392649903288197</v>
      </c>
      <c r="N1084" s="20">
        <v>95</v>
      </c>
      <c r="O1084" s="4">
        <f t="shared" si="132"/>
        <v>6.6854327938071778</v>
      </c>
      <c r="P1084" s="4">
        <f t="shared" si="133"/>
        <v>8.085106382978724</v>
      </c>
    </row>
    <row r="1085" spans="1:16" ht="15" customHeight="1">
      <c r="B1085" s="43" t="s">
        <v>493</v>
      </c>
      <c r="C1085" s="7"/>
      <c r="D1085" s="7"/>
      <c r="E1085" s="7"/>
      <c r="H1085" s="20">
        <v>493</v>
      </c>
      <c r="I1085" s="4">
        <f t="shared" si="128"/>
        <v>10.736062717770036</v>
      </c>
      <c r="J1085" s="4">
        <f t="shared" si="129"/>
        <v>13.108215900026588</v>
      </c>
      <c r="K1085" s="20">
        <v>315</v>
      </c>
      <c r="L1085" s="4">
        <f t="shared" si="130"/>
        <v>9.9369085173501581</v>
      </c>
      <c r="M1085" s="4">
        <f t="shared" si="131"/>
        <v>12.185686653771761</v>
      </c>
      <c r="N1085" s="20">
        <v>178</v>
      </c>
      <c r="O1085" s="4">
        <f t="shared" si="132"/>
        <v>12.526389866291343</v>
      </c>
      <c r="P1085" s="4">
        <f t="shared" si="133"/>
        <v>15.148936170212766</v>
      </c>
    </row>
    <row r="1086" spans="1:16" ht="15" customHeight="1">
      <c r="B1086" s="43" t="s">
        <v>494</v>
      </c>
      <c r="C1086" s="7"/>
      <c r="D1086" s="7"/>
      <c r="E1086" s="7"/>
      <c r="H1086" s="20">
        <v>343</v>
      </c>
      <c r="I1086" s="4">
        <f t="shared" si="128"/>
        <v>7.4695121951219505</v>
      </c>
      <c r="J1086" s="4">
        <f t="shared" si="129"/>
        <v>9.1199149162456798</v>
      </c>
      <c r="K1086" s="20">
        <v>245</v>
      </c>
      <c r="L1086" s="4">
        <f t="shared" si="130"/>
        <v>7.728706624605679</v>
      </c>
      <c r="M1086" s="4">
        <f t="shared" si="131"/>
        <v>9.4777562862669242</v>
      </c>
      <c r="N1086" s="20">
        <v>98</v>
      </c>
      <c r="O1086" s="4">
        <f t="shared" si="132"/>
        <v>6.8965517241379306</v>
      </c>
      <c r="P1086" s="4">
        <f t="shared" si="133"/>
        <v>8.3404255319148941</v>
      </c>
    </row>
    <row r="1087" spans="1:16" ht="15" customHeight="1">
      <c r="B1087" s="43" t="s">
        <v>495</v>
      </c>
      <c r="C1087" s="7"/>
      <c r="D1087" s="7"/>
      <c r="E1087" s="7"/>
      <c r="H1087" s="20">
        <v>209</v>
      </c>
      <c r="I1087" s="4">
        <f t="shared" si="128"/>
        <v>4.5513937282229966</v>
      </c>
      <c r="J1087" s="4">
        <f t="shared" si="129"/>
        <v>5.5570327040680674</v>
      </c>
      <c r="K1087" s="20">
        <v>165</v>
      </c>
      <c r="L1087" s="4">
        <f t="shared" si="130"/>
        <v>5.2050473186119879</v>
      </c>
      <c r="M1087" s="4">
        <f t="shared" si="131"/>
        <v>6.3829787234042552</v>
      </c>
      <c r="N1087" s="20">
        <v>44</v>
      </c>
      <c r="O1087" s="4">
        <f t="shared" si="132"/>
        <v>3.0964109781843772</v>
      </c>
      <c r="P1087" s="4">
        <f t="shared" si="133"/>
        <v>3.7446808510638299</v>
      </c>
    </row>
    <row r="1088" spans="1:16" ht="15" customHeight="1">
      <c r="B1088" s="43" t="s">
        <v>496</v>
      </c>
      <c r="C1088" s="7"/>
      <c r="D1088" s="7"/>
      <c r="E1088" s="7"/>
      <c r="H1088" s="20">
        <v>216</v>
      </c>
      <c r="I1088" s="4">
        <f t="shared" si="128"/>
        <v>4.7038327526132404</v>
      </c>
      <c r="J1088" s="4">
        <f t="shared" si="129"/>
        <v>5.7431534166445095</v>
      </c>
      <c r="K1088" s="20">
        <v>180</v>
      </c>
      <c r="L1088" s="4">
        <f t="shared" si="130"/>
        <v>5.6782334384858046</v>
      </c>
      <c r="M1088" s="4">
        <f t="shared" si="131"/>
        <v>6.9632495164410058</v>
      </c>
      <c r="N1088" s="20">
        <v>36</v>
      </c>
      <c r="O1088" s="4">
        <f t="shared" si="132"/>
        <v>2.5334271639690358</v>
      </c>
      <c r="P1088" s="4">
        <f t="shared" si="133"/>
        <v>3.0638297872340425</v>
      </c>
    </row>
    <row r="1089" spans="1:16" ht="15" customHeight="1">
      <c r="B1089" s="43" t="s">
        <v>335</v>
      </c>
      <c r="C1089" s="7"/>
      <c r="D1089" s="7"/>
      <c r="E1089" s="7"/>
      <c r="H1089" s="20">
        <v>282</v>
      </c>
      <c r="I1089" s="4">
        <f t="shared" si="128"/>
        <v>6.1411149825783973</v>
      </c>
      <c r="J1089" s="4">
        <f t="shared" si="129"/>
        <v>7.4980058495081092</v>
      </c>
      <c r="K1089" s="20">
        <v>263</v>
      </c>
      <c r="L1089" s="4">
        <f t="shared" si="130"/>
        <v>8.2965299684542586</v>
      </c>
      <c r="M1089" s="4">
        <f t="shared" si="131"/>
        <v>10.174081237911025</v>
      </c>
      <c r="N1089" s="20">
        <v>19</v>
      </c>
      <c r="O1089" s="4">
        <f t="shared" si="132"/>
        <v>1.3370865587614356</v>
      </c>
      <c r="P1089" s="4">
        <f t="shared" si="133"/>
        <v>1.6170212765957446</v>
      </c>
    </row>
    <row r="1090" spans="1:16" ht="15" customHeight="1">
      <c r="B1090" s="44" t="s">
        <v>484</v>
      </c>
      <c r="C1090" s="45"/>
      <c r="D1090" s="45"/>
      <c r="E1090" s="45"/>
      <c r="F1090" s="45"/>
      <c r="G1090" s="45"/>
      <c r="H1090" s="21">
        <v>831</v>
      </c>
      <c r="I1090" s="5">
        <f t="shared" si="128"/>
        <v>18.096689895470384</v>
      </c>
      <c r="J1090" s="47" t="s">
        <v>819</v>
      </c>
      <c r="K1090" s="21">
        <v>585</v>
      </c>
      <c r="L1090" s="5">
        <f t="shared" si="130"/>
        <v>18.454258675078865</v>
      </c>
      <c r="M1090" s="47" t="s">
        <v>819</v>
      </c>
      <c r="N1090" s="21">
        <v>246</v>
      </c>
      <c r="O1090" s="5">
        <f t="shared" si="132"/>
        <v>17.311752287121745</v>
      </c>
      <c r="P1090" s="47" t="s">
        <v>819</v>
      </c>
    </row>
    <row r="1091" spans="1:16" ht="15" customHeight="1">
      <c r="B1091" s="48" t="s">
        <v>1</v>
      </c>
      <c r="C1091" s="32"/>
      <c r="D1091" s="32"/>
      <c r="E1091" s="32"/>
      <c r="F1091" s="32"/>
      <c r="G1091" s="32"/>
      <c r="H1091" s="49">
        <f>SUM(H1081:H1090)</f>
        <v>4592</v>
      </c>
      <c r="I1091" s="6">
        <f>IF(SUM(I1081:I1090)&gt;100,"－",SUM(I1081:I1090))</f>
        <v>100</v>
      </c>
      <c r="J1091" s="6">
        <f>IF(SUM(J1081:J1090)&gt;100,"－",SUM(J1081:J1090))</f>
        <v>99.999999999999986</v>
      </c>
      <c r="K1091" s="49">
        <f>SUM(K1081:K1090)</f>
        <v>3170</v>
      </c>
      <c r="L1091" s="6">
        <f>IF(SUM(L1081:L1090)&gt;100,"－",SUM(L1081:L1090))</f>
        <v>100.00000000000001</v>
      </c>
      <c r="M1091" s="6">
        <f>IF(SUM(M1081:M1090)&gt;100,"－",SUM(M1081:M1090))</f>
        <v>100</v>
      </c>
      <c r="N1091" s="49">
        <f>SUM(N1081:N1090)</f>
        <v>1421</v>
      </c>
      <c r="O1091" s="6">
        <f>IF(SUM(O1081:O1090)&gt;100,"－",SUM(O1081:O1090))</f>
        <v>100.00000000000003</v>
      </c>
      <c r="P1091" s="6">
        <f>IF(SUM(P1081:P1090)&gt;100,"－",SUM(P1081:P1090))</f>
        <v>100</v>
      </c>
    </row>
    <row r="1092" spans="1:16" ht="15" customHeight="1">
      <c r="B1092" s="48" t="s">
        <v>347</v>
      </c>
      <c r="C1092" s="32"/>
      <c r="D1092" s="32"/>
      <c r="E1092" s="32"/>
      <c r="F1092" s="32"/>
      <c r="G1092" s="32"/>
      <c r="H1092" s="50">
        <v>26.642382345120978</v>
      </c>
      <c r="I1092" s="35"/>
      <c r="J1092" s="35"/>
      <c r="K1092" s="50">
        <v>32.248742746615086</v>
      </c>
      <c r="L1092" s="35"/>
      <c r="M1092" s="35"/>
      <c r="N1092" s="50">
        <v>14.331063829787235</v>
      </c>
      <c r="O1092" s="35"/>
      <c r="P1092" s="35"/>
    </row>
    <row r="1093" spans="1:16" ht="15" customHeight="1">
      <c r="B1093" s="48" t="s">
        <v>348</v>
      </c>
      <c r="C1093" s="32"/>
      <c r="D1093" s="32"/>
      <c r="E1093" s="32"/>
      <c r="F1093" s="32"/>
      <c r="G1093" s="32"/>
      <c r="H1093" s="50">
        <v>480</v>
      </c>
      <c r="I1093" s="35"/>
      <c r="J1093" s="35"/>
      <c r="K1093" s="50">
        <v>480</v>
      </c>
      <c r="L1093" s="35"/>
      <c r="M1093" s="35"/>
      <c r="N1093" s="50">
        <v>480</v>
      </c>
      <c r="O1093" s="35"/>
      <c r="P1093" s="35"/>
    </row>
    <row r="1094" spans="1:16" ht="15" customHeight="1">
      <c r="B1094" s="91"/>
      <c r="C1094" s="56"/>
      <c r="D1094" s="56"/>
      <c r="E1094" s="56"/>
      <c r="F1094" s="56"/>
      <c r="G1094" s="56"/>
      <c r="H1094" s="56"/>
      <c r="I1094" s="56"/>
      <c r="J1094" s="8"/>
      <c r="K1094" s="56"/>
      <c r="L1094" s="57"/>
      <c r="N1094" s="56"/>
      <c r="O1094" s="8"/>
    </row>
    <row r="1095" spans="1:16" ht="13.5" customHeight="1">
      <c r="A1095" s="54" t="s">
        <v>497</v>
      </c>
      <c r="B1095" s="24"/>
      <c r="H1095" s="67"/>
      <c r="I1095" s="15"/>
      <c r="J1095" s="15"/>
      <c r="K1095" s="15"/>
      <c r="L1095" s="15"/>
      <c r="M1095" s="15"/>
      <c r="N1095" s="15"/>
      <c r="O1095" s="15"/>
      <c r="P1095" s="55"/>
    </row>
    <row r="1096" spans="1:16" ht="15" customHeight="1">
      <c r="A1096" s="1" t="s">
        <v>722</v>
      </c>
      <c r="B1096" s="24"/>
      <c r="J1096" s="1"/>
      <c r="N1096" s="7"/>
    </row>
    <row r="1097" spans="1:16" ht="12" customHeight="1">
      <c r="B1097" s="41"/>
      <c r="C1097" s="42"/>
      <c r="D1097" s="42"/>
      <c r="E1097" s="42"/>
      <c r="F1097" s="42"/>
      <c r="G1097" s="42"/>
      <c r="H1097" s="31"/>
      <c r="I1097" s="103" t="s">
        <v>5</v>
      </c>
      <c r="J1097" s="33"/>
      <c r="K1097" s="31"/>
      <c r="L1097" s="103" t="s">
        <v>62</v>
      </c>
      <c r="M1097" s="33"/>
      <c r="N1097" s="31"/>
      <c r="O1097" s="103" t="s">
        <v>820</v>
      </c>
      <c r="P1097" s="33"/>
    </row>
    <row r="1098" spans="1:16" ht="22.5" customHeight="1">
      <c r="B1098" s="43"/>
      <c r="C1098" s="7"/>
      <c r="D1098" s="7"/>
      <c r="E1098" s="7"/>
      <c r="H1098" s="38" t="s">
        <v>2</v>
      </c>
      <c r="I1098" s="38" t="s">
        <v>3</v>
      </c>
      <c r="J1098" s="38" t="s">
        <v>505</v>
      </c>
      <c r="K1098" s="38" t="s">
        <v>2</v>
      </c>
      <c r="L1098" s="38" t="s">
        <v>3</v>
      </c>
      <c r="M1098" s="38" t="s">
        <v>505</v>
      </c>
      <c r="N1098" s="38" t="s">
        <v>2</v>
      </c>
      <c r="O1098" s="38" t="s">
        <v>3</v>
      </c>
      <c r="P1098" s="38" t="s">
        <v>505</v>
      </c>
    </row>
    <row r="1099" spans="1:16" ht="12" customHeight="1">
      <c r="B1099" s="44"/>
      <c r="C1099" s="45"/>
      <c r="D1099" s="45"/>
      <c r="E1099" s="45"/>
      <c r="F1099" s="45"/>
      <c r="G1099" s="45"/>
      <c r="H1099" s="46"/>
      <c r="I1099" s="2">
        <f>I1080</f>
        <v>4592</v>
      </c>
      <c r="J1099" s="2">
        <f>I1099-H1106</f>
        <v>3761</v>
      </c>
      <c r="K1099" s="46"/>
      <c r="L1099" s="2">
        <f>L1080</f>
        <v>3170</v>
      </c>
      <c r="M1099" s="2">
        <f>L1099-K1106</f>
        <v>2585</v>
      </c>
      <c r="N1099" s="46"/>
      <c r="O1099" s="2">
        <f>O1080</f>
        <v>1421</v>
      </c>
      <c r="P1099" s="2">
        <f>O1099-N1106</f>
        <v>1175</v>
      </c>
    </row>
    <row r="1100" spans="1:16" ht="15" customHeight="1">
      <c r="B1100" s="43" t="s">
        <v>822</v>
      </c>
      <c r="C1100" s="7"/>
      <c r="D1100" s="7"/>
      <c r="E1100" s="7"/>
      <c r="H1100" s="19">
        <v>1794</v>
      </c>
      <c r="I1100" s="3">
        <f t="shared" ref="I1100:I1106" si="134">H1100/I$1099*100</f>
        <v>39.067944250871079</v>
      </c>
      <c r="J1100" s="3">
        <f t="shared" ref="J1100:J1105" si="135">H1100/J$1099*100</f>
        <v>47.700079766019677</v>
      </c>
      <c r="K1100" s="19">
        <v>1205</v>
      </c>
      <c r="L1100" s="3">
        <f t="shared" ref="L1100:L1106" si="136">K1100/L$1099*100</f>
        <v>38.012618296529972</v>
      </c>
      <c r="M1100" s="3">
        <f t="shared" ref="M1100:M1105" si="137">K1100/M$1099*100</f>
        <v>46.61508704061896</v>
      </c>
      <c r="N1100" s="19">
        <v>588</v>
      </c>
      <c r="O1100" s="3">
        <f t="shared" ref="O1100:O1106" si="138">N1100/O$1099*100</f>
        <v>41.379310344827587</v>
      </c>
      <c r="P1100" s="3">
        <f t="shared" ref="P1100:P1105" si="139">N1100/P$1099*100</f>
        <v>50.042553191489361</v>
      </c>
    </row>
    <row r="1101" spans="1:16" ht="15" customHeight="1">
      <c r="B1101" s="43" t="s">
        <v>633</v>
      </c>
      <c r="C1101" s="7"/>
      <c r="D1101" s="7"/>
      <c r="E1101" s="7"/>
      <c r="H1101" s="20">
        <v>142</v>
      </c>
      <c r="I1101" s="4">
        <f t="shared" si="134"/>
        <v>3.0923344947735192</v>
      </c>
      <c r="J1101" s="4">
        <f t="shared" si="135"/>
        <v>3.7755915979792611</v>
      </c>
      <c r="K1101" s="20">
        <v>98</v>
      </c>
      <c r="L1101" s="4">
        <f t="shared" si="136"/>
        <v>3.0914826498422712</v>
      </c>
      <c r="M1101" s="4">
        <f t="shared" si="137"/>
        <v>3.7911025145067696</v>
      </c>
      <c r="N1101" s="20">
        <v>44</v>
      </c>
      <c r="O1101" s="4">
        <f t="shared" si="138"/>
        <v>3.0964109781843772</v>
      </c>
      <c r="P1101" s="4">
        <f t="shared" si="139"/>
        <v>3.7446808510638299</v>
      </c>
    </row>
    <row r="1102" spans="1:16" ht="15" customHeight="1">
      <c r="B1102" s="43" t="s">
        <v>723</v>
      </c>
      <c r="C1102" s="7"/>
      <c r="D1102" s="7"/>
      <c r="E1102" s="7"/>
      <c r="H1102" s="20">
        <v>242</v>
      </c>
      <c r="I1102" s="4">
        <f t="shared" si="134"/>
        <v>5.2700348432055746</v>
      </c>
      <c r="J1102" s="4">
        <f t="shared" si="135"/>
        <v>6.4344589204998668</v>
      </c>
      <c r="K1102" s="20">
        <v>158</v>
      </c>
      <c r="L1102" s="4">
        <f t="shared" si="136"/>
        <v>4.9842271293375395</v>
      </c>
      <c r="M1102" s="4">
        <f t="shared" si="137"/>
        <v>6.1121856866537723</v>
      </c>
      <c r="N1102" s="20">
        <v>84</v>
      </c>
      <c r="O1102" s="4">
        <f t="shared" si="138"/>
        <v>5.9113300492610836</v>
      </c>
      <c r="P1102" s="4">
        <f t="shared" si="139"/>
        <v>7.1489361702127665</v>
      </c>
    </row>
    <row r="1103" spans="1:16" ht="15" customHeight="1">
      <c r="B1103" s="43" t="s">
        <v>490</v>
      </c>
      <c r="C1103" s="7"/>
      <c r="D1103" s="7"/>
      <c r="E1103" s="7"/>
      <c r="H1103" s="20">
        <v>220</v>
      </c>
      <c r="I1103" s="4">
        <f t="shared" si="134"/>
        <v>4.7909407665505226</v>
      </c>
      <c r="J1103" s="4">
        <f t="shared" si="135"/>
        <v>5.8495081095453338</v>
      </c>
      <c r="K1103" s="20">
        <v>155</v>
      </c>
      <c r="L1103" s="4">
        <f t="shared" si="136"/>
        <v>4.8895899053627758</v>
      </c>
      <c r="M1103" s="4">
        <f t="shared" si="137"/>
        <v>5.9961315280464218</v>
      </c>
      <c r="N1103" s="20">
        <v>65</v>
      </c>
      <c r="O1103" s="4">
        <f t="shared" si="138"/>
        <v>4.5742434904996481</v>
      </c>
      <c r="P1103" s="4">
        <f t="shared" si="139"/>
        <v>5.5319148936170208</v>
      </c>
    </row>
    <row r="1104" spans="1:16" ht="15" customHeight="1">
      <c r="B1104" s="43" t="s">
        <v>491</v>
      </c>
      <c r="C1104" s="7"/>
      <c r="D1104" s="7"/>
      <c r="E1104" s="7"/>
      <c r="H1104" s="20">
        <v>518</v>
      </c>
      <c r="I1104" s="4">
        <f t="shared" si="134"/>
        <v>11.280487804878049</v>
      </c>
      <c r="J1104" s="4">
        <f t="shared" si="135"/>
        <v>13.77293273065674</v>
      </c>
      <c r="K1104" s="20">
        <v>414</v>
      </c>
      <c r="L1104" s="4">
        <f t="shared" si="136"/>
        <v>13.059936908517351</v>
      </c>
      <c r="M1104" s="4">
        <f t="shared" si="137"/>
        <v>16.015473887814313</v>
      </c>
      <c r="N1104" s="20">
        <v>104</v>
      </c>
      <c r="O1104" s="4">
        <f t="shared" si="138"/>
        <v>7.3187895847994371</v>
      </c>
      <c r="P1104" s="4">
        <f t="shared" si="139"/>
        <v>8.8510638297872344</v>
      </c>
    </row>
    <row r="1105" spans="1:16" ht="15" customHeight="1">
      <c r="B1105" s="43" t="s">
        <v>821</v>
      </c>
      <c r="C1105" s="7"/>
      <c r="D1105" s="7"/>
      <c r="E1105" s="7"/>
      <c r="H1105" s="20">
        <v>845</v>
      </c>
      <c r="I1105" s="4">
        <f t="shared" si="134"/>
        <v>18.401567944250871</v>
      </c>
      <c r="J1105" s="4">
        <f t="shared" si="135"/>
        <v>22.467428875299124</v>
      </c>
      <c r="K1105" s="20">
        <v>555</v>
      </c>
      <c r="L1105" s="4">
        <f t="shared" si="136"/>
        <v>17.50788643533123</v>
      </c>
      <c r="M1105" s="4">
        <f t="shared" si="137"/>
        <v>21.470019342359766</v>
      </c>
      <c r="N1105" s="20">
        <v>290</v>
      </c>
      <c r="O1105" s="4">
        <f t="shared" si="138"/>
        <v>20.408163265306122</v>
      </c>
      <c r="P1105" s="4">
        <f t="shared" si="139"/>
        <v>24.680851063829788</v>
      </c>
    </row>
    <row r="1106" spans="1:16" ht="15" customHeight="1">
      <c r="B1106" s="44" t="s">
        <v>484</v>
      </c>
      <c r="C1106" s="45"/>
      <c r="D1106" s="45"/>
      <c r="E1106" s="45"/>
      <c r="F1106" s="45"/>
      <c r="G1106" s="45"/>
      <c r="H1106" s="21">
        <v>831</v>
      </c>
      <c r="I1106" s="5">
        <f t="shared" si="134"/>
        <v>18.096689895470384</v>
      </c>
      <c r="J1106" s="47" t="s">
        <v>819</v>
      </c>
      <c r="K1106" s="21">
        <v>585</v>
      </c>
      <c r="L1106" s="5">
        <f t="shared" si="136"/>
        <v>18.454258675078865</v>
      </c>
      <c r="M1106" s="47" t="s">
        <v>819</v>
      </c>
      <c r="N1106" s="21">
        <v>246</v>
      </c>
      <c r="O1106" s="5">
        <f t="shared" si="138"/>
        <v>17.311752287121745</v>
      </c>
      <c r="P1106" s="47" t="s">
        <v>819</v>
      </c>
    </row>
    <row r="1107" spans="1:16" ht="15" customHeight="1">
      <c r="B1107" s="48" t="s">
        <v>1</v>
      </c>
      <c r="C1107" s="32"/>
      <c r="D1107" s="32"/>
      <c r="E1107" s="32"/>
      <c r="F1107" s="32"/>
      <c r="G1107" s="32"/>
      <c r="H1107" s="49">
        <f>SUM(H1100:H1106)</f>
        <v>4592</v>
      </c>
      <c r="I1107" s="6">
        <f>IF(SUM(I1100:I1106)&gt;100,"－",SUM(I1100:I1106))</f>
        <v>100</v>
      </c>
      <c r="J1107" s="6">
        <f>IF(SUM(J1100:J1106)&gt;100,"－",SUM(J1100:J1106))</f>
        <v>100</v>
      </c>
      <c r="K1107" s="49">
        <f>SUM(K1100:K1106)</f>
        <v>3170</v>
      </c>
      <c r="L1107" s="6">
        <f>IF(SUM(L1100:L1106)&gt;100,"－",SUM(L1100:L1106))</f>
        <v>100</v>
      </c>
      <c r="M1107" s="6">
        <f>IF(SUM(M1100:M1106)&gt;100,"－",SUM(M1100:M1106))</f>
        <v>100</v>
      </c>
      <c r="N1107" s="49">
        <f>SUM(N1100:N1106)</f>
        <v>1421</v>
      </c>
      <c r="O1107" s="6">
        <f>IF(SUM(O1100:O1106)&gt;100,"－",SUM(O1100:O1106))</f>
        <v>100</v>
      </c>
      <c r="P1107" s="6">
        <f>IF(SUM(P1100:P1106)&gt;100,"－",SUM(P1100:P1106))</f>
        <v>100</v>
      </c>
    </row>
    <row r="1108" spans="1:16" ht="15" customHeight="1">
      <c r="B1108" s="48" t="s">
        <v>317</v>
      </c>
      <c r="C1108" s="32"/>
      <c r="D1108" s="32"/>
      <c r="E1108" s="32"/>
      <c r="F1108" s="32"/>
      <c r="G1108" s="32"/>
      <c r="H1108" s="50">
        <v>45.672710934339655</v>
      </c>
      <c r="I1108" s="35"/>
      <c r="J1108" s="35"/>
      <c r="K1108" s="50">
        <v>46.818079034205169</v>
      </c>
      <c r="L1108" s="35"/>
      <c r="M1108" s="35"/>
      <c r="N1108" s="50">
        <v>43.191771506919828</v>
      </c>
      <c r="O1108" s="35"/>
      <c r="P1108" s="35"/>
    </row>
    <row r="1109" spans="1:16" ht="15" customHeight="1">
      <c r="B1109" s="91"/>
      <c r="C1109" s="56"/>
      <c r="D1109" s="56"/>
      <c r="E1109" s="56"/>
      <c r="F1109" s="56"/>
      <c r="G1109" s="56"/>
      <c r="H1109" s="56"/>
      <c r="I1109" s="56"/>
      <c r="J1109" s="8"/>
      <c r="K1109" s="56"/>
      <c r="L1109" s="57"/>
      <c r="N1109" s="56"/>
      <c r="O1109" s="8"/>
    </row>
    <row r="1110" spans="1:16" ht="13.5" customHeight="1">
      <c r="A1110" s="54" t="s">
        <v>497</v>
      </c>
      <c r="B1110" s="24"/>
      <c r="H1110" s="67"/>
      <c r="I1110" s="15"/>
      <c r="J1110" s="15"/>
      <c r="K1110" s="15"/>
      <c r="L1110" s="15"/>
      <c r="M1110" s="15"/>
      <c r="N1110" s="15"/>
      <c r="O1110" s="15"/>
      <c r="P1110" s="55"/>
    </row>
    <row r="1111" spans="1:16" ht="15" customHeight="1">
      <c r="A1111" s="1" t="s">
        <v>646</v>
      </c>
      <c r="B1111" s="24"/>
      <c r="J1111" s="1"/>
      <c r="K1111" s="1"/>
    </row>
    <row r="1112" spans="1:16" ht="12" customHeight="1">
      <c r="B1112" s="41"/>
      <c r="C1112" s="42"/>
      <c r="D1112" s="42"/>
      <c r="E1112" s="42"/>
      <c r="F1112" s="42"/>
      <c r="G1112" s="42"/>
      <c r="H1112" s="31"/>
      <c r="I1112" s="103" t="s">
        <v>5</v>
      </c>
      <c r="J1112" s="33"/>
      <c r="K1112" s="31"/>
      <c r="L1112" s="103" t="s">
        <v>62</v>
      </c>
      <c r="M1112" s="33"/>
      <c r="N1112" s="31"/>
      <c r="O1112" s="103" t="s">
        <v>820</v>
      </c>
      <c r="P1112" s="33"/>
    </row>
    <row r="1113" spans="1:16" ht="22.5" customHeight="1">
      <c r="B1113" s="43"/>
      <c r="C1113" s="7"/>
      <c r="D1113" s="7"/>
      <c r="E1113" s="7"/>
      <c r="H1113" s="38" t="s">
        <v>2</v>
      </c>
      <c r="I1113" s="38" t="s">
        <v>3</v>
      </c>
      <c r="J1113" s="38" t="s">
        <v>505</v>
      </c>
      <c r="K1113" s="38" t="s">
        <v>2</v>
      </c>
      <c r="L1113" s="38" t="s">
        <v>3</v>
      </c>
      <c r="M1113" s="38" t="s">
        <v>505</v>
      </c>
      <c r="N1113" s="38" t="s">
        <v>2</v>
      </c>
      <c r="O1113" s="38" t="s">
        <v>3</v>
      </c>
      <c r="P1113" s="38" t="s">
        <v>505</v>
      </c>
    </row>
    <row r="1114" spans="1:16" ht="12" customHeight="1">
      <c r="B1114" s="44"/>
      <c r="C1114" s="45"/>
      <c r="D1114" s="45"/>
      <c r="E1114" s="45"/>
      <c r="F1114" s="45"/>
      <c r="G1114" s="45"/>
      <c r="H1114" s="46"/>
      <c r="I1114" s="2">
        <f>L$5-H$985</f>
        <v>4592</v>
      </c>
      <c r="J1114" s="2">
        <f>I1114-H1124</f>
        <v>3852</v>
      </c>
      <c r="K1114" s="46"/>
      <c r="L1114" s="2">
        <f>L$36-K$985</f>
        <v>3170</v>
      </c>
      <c r="M1114" s="2">
        <f>L1114-K1124</f>
        <v>2656</v>
      </c>
      <c r="N1114" s="46"/>
      <c r="O1114" s="2">
        <f>L$67-N$985</f>
        <v>1421</v>
      </c>
      <c r="P1114" s="2">
        <f>O1114-N1124</f>
        <v>1196</v>
      </c>
    </row>
    <row r="1115" spans="1:16" ht="15" customHeight="1">
      <c r="B1115" s="43" t="s">
        <v>779</v>
      </c>
      <c r="C1115" s="7"/>
      <c r="D1115" s="7"/>
      <c r="E1115" s="7"/>
      <c r="H1115" s="19">
        <v>787</v>
      </c>
      <c r="I1115" s="3">
        <f>H1115/I1114*100</f>
        <v>17.13850174216028</v>
      </c>
      <c r="J1115" s="3">
        <f>H1115/J1114*100</f>
        <v>20.430944963655246</v>
      </c>
      <c r="K1115" s="19">
        <v>450</v>
      </c>
      <c r="L1115" s="3">
        <f>K1115/L1114*100</f>
        <v>14.195583596214512</v>
      </c>
      <c r="M1115" s="3">
        <f>K1115/M1114*100</f>
        <v>16.942771084337348</v>
      </c>
      <c r="N1115" s="19">
        <v>337</v>
      </c>
      <c r="O1115" s="3">
        <f>N1115/O1114*100</f>
        <v>23.715693173821254</v>
      </c>
      <c r="P1115" s="3">
        <f>N1115/P1114*100</f>
        <v>28.177257525083611</v>
      </c>
    </row>
    <row r="1116" spans="1:16" ht="15" customHeight="1">
      <c r="B1116" s="43" t="s">
        <v>371</v>
      </c>
      <c r="C1116" s="7"/>
      <c r="D1116" s="7"/>
      <c r="E1116" s="7"/>
      <c r="H1116" s="20">
        <v>485</v>
      </c>
      <c r="I1116" s="4">
        <f>H1116/I1114*100</f>
        <v>10.561846689895471</v>
      </c>
      <c r="J1116" s="4">
        <f>H1116/J1114*100</f>
        <v>12.590861889927311</v>
      </c>
      <c r="K1116" s="20">
        <v>317</v>
      </c>
      <c r="L1116" s="4">
        <f>K1116/L1114*100</f>
        <v>10</v>
      </c>
      <c r="M1116" s="4">
        <f>K1116/M1114*100</f>
        <v>11.935240963855422</v>
      </c>
      <c r="N1116" s="20">
        <v>168</v>
      </c>
      <c r="O1116" s="4">
        <f>N1116/O1114*100</f>
        <v>11.822660098522167</v>
      </c>
      <c r="P1116" s="4">
        <f>N1116/P1114*100</f>
        <v>14.046822742474916</v>
      </c>
    </row>
    <row r="1117" spans="1:16" ht="15" customHeight="1">
      <c r="B1117" s="43" t="s">
        <v>372</v>
      </c>
      <c r="C1117" s="7"/>
      <c r="D1117" s="7"/>
      <c r="E1117" s="7"/>
      <c r="H1117" s="20">
        <v>869</v>
      </c>
      <c r="I1117" s="4">
        <f>H1117/I1114*100</f>
        <v>18.924216027874564</v>
      </c>
      <c r="J1117" s="4">
        <f>H1117/J1114*100</f>
        <v>22.559709241952234</v>
      </c>
      <c r="K1117" s="20">
        <v>580</v>
      </c>
      <c r="L1117" s="4">
        <f>K1117/L1114*100</f>
        <v>18.296529968454259</v>
      </c>
      <c r="M1117" s="4">
        <f>K1117/M1114*100</f>
        <v>21.837349397590362</v>
      </c>
      <c r="N1117" s="20">
        <v>289</v>
      </c>
      <c r="O1117" s="4">
        <f>N1117/O1114*100</f>
        <v>20.337790288529206</v>
      </c>
      <c r="P1117" s="4">
        <f>N1117/P1114*100</f>
        <v>24.163879598662209</v>
      </c>
    </row>
    <row r="1118" spans="1:16" ht="15" customHeight="1">
      <c r="B1118" s="43" t="s">
        <v>367</v>
      </c>
      <c r="C1118" s="7"/>
      <c r="D1118" s="7"/>
      <c r="E1118" s="7"/>
      <c r="H1118" s="20">
        <v>639</v>
      </c>
      <c r="I1118" s="4">
        <f>H1118/I1114*100</f>
        <v>13.915505226480837</v>
      </c>
      <c r="J1118" s="4">
        <f>H1118/J1114*100</f>
        <v>16.588785046728972</v>
      </c>
      <c r="K1118" s="20">
        <v>464</v>
      </c>
      <c r="L1118" s="4">
        <f>K1118/L1114*100</f>
        <v>14.637223974763408</v>
      </c>
      <c r="M1118" s="4">
        <f>K1118/M1114*100</f>
        <v>17.46987951807229</v>
      </c>
      <c r="N1118" s="20">
        <v>175</v>
      </c>
      <c r="O1118" s="4">
        <f>N1118/O1114*100</f>
        <v>12.315270935960591</v>
      </c>
      <c r="P1118" s="4">
        <f>N1118/P1114*100</f>
        <v>14.632107023411372</v>
      </c>
    </row>
    <row r="1119" spans="1:16" ht="15" customHeight="1">
      <c r="B1119" s="43" t="s">
        <v>368</v>
      </c>
      <c r="C1119" s="7"/>
      <c r="D1119" s="7"/>
      <c r="E1119" s="7"/>
      <c r="H1119" s="20">
        <v>554</v>
      </c>
      <c r="I1119" s="4">
        <f>H1119/I1114*100</f>
        <v>12.064459930313589</v>
      </c>
      <c r="J1119" s="4">
        <f>H1119/J1114*100</f>
        <v>14.382139148494289</v>
      </c>
      <c r="K1119" s="20">
        <v>444</v>
      </c>
      <c r="L1119" s="4">
        <f>K1119/L1114*100</f>
        <v>14.006309148264984</v>
      </c>
      <c r="M1119" s="4">
        <f>K1119/M1114*100</f>
        <v>16.716867469879517</v>
      </c>
      <c r="N1119" s="20">
        <v>110</v>
      </c>
      <c r="O1119" s="4">
        <f>N1119/O1114*100</f>
        <v>7.7410274454609436</v>
      </c>
      <c r="P1119" s="4">
        <f>N1119/P1114*100</f>
        <v>9.1973244147157178</v>
      </c>
    </row>
    <row r="1120" spans="1:16" ht="15" customHeight="1">
      <c r="B1120" s="43" t="s">
        <v>366</v>
      </c>
      <c r="C1120" s="7"/>
      <c r="D1120" s="7"/>
      <c r="E1120" s="7"/>
      <c r="H1120" s="20">
        <v>309</v>
      </c>
      <c r="I1120" s="4">
        <f>H1120/I1114*100</f>
        <v>6.7290940766550529</v>
      </c>
      <c r="J1120" s="4">
        <f>H1120/J1114*100</f>
        <v>8.0218068535825537</v>
      </c>
      <c r="K1120" s="20">
        <v>238</v>
      </c>
      <c r="L1120" s="4">
        <f>K1120/L1114*100</f>
        <v>7.5078864353312307</v>
      </c>
      <c r="M1120" s="4">
        <f>K1120/M1114*100</f>
        <v>8.9608433734939759</v>
      </c>
      <c r="N1120" s="20">
        <v>71</v>
      </c>
      <c r="O1120" s="4">
        <f>N1120/O1114*100</f>
        <v>4.9964813511611545</v>
      </c>
      <c r="P1120" s="4">
        <f>N1120/P1114*100</f>
        <v>5.936454849498328</v>
      </c>
    </row>
    <row r="1121" spans="1:16" ht="15" customHeight="1">
      <c r="B1121" s="43" t="s">
        <v>369</v>
      </c>
      <c r="C1121" s="7"/>
      <c r="D1121" s="7"/>
      <c r="E1121" s="7"/>
      <c r="H1121" s="20">
        <v>103</v>
      </c>
      <c r="I1121" s="4">
        <f>H1121/I1114*100</f>
        <v>2.2430313588850175</v>
      </c>
      <c r="J1121" s="4">
        <f>H1121/J1114*100</f>
        <v>2.6739356178608515</v>
      </c>
      <c r="K1121" s="20">
        <v>79</v>
      </c>
      <c r="L1121" s="4">
        <f>K1121/L1114*100</f>
        <v>2.4921135646687698</v>
      </c>
      <c r="M1121" s="4">
        <f>K1121/M1114*100</f>
        <v>2.9743975903614457</v>
      </c>
      <c r="N1121" s="20">
        <v>24</v>
      </c>
      <c r="O1121" s="4">
        <f>N1121/O1114*100</f>
        <v>1.6889514426460239</v>
      </c>
      <c r="P1121" s="4">
        <f>N1121/P1114*100</f>
        <v>2.0066889632107023</v>
      </c>
    </row>
    <row r="1122" spans="1:16" ht="15" customHeight="1">
      <c r="B1122" s="43" t="s">
        <v>370</v>
      </c>
      <c r="C1122" s="7"/>
      <c r="D1122" s="7"/>
      <c r="E1122" s="7"/>
      <c r="H1122" s="20">
        <v>98</v>
      </c>
      <c r="I1122" s="4">
        <f>H1122/I1114*100</f>
        <v>2.1341463414634148</v>
      </c>
      <c r="J1122" s="4">
        <f>H1122/J1114*100</f>
        <v>2.5441329179646939</v>
      </c>
      <c r="K1122" s="20">
        <v>77</v>
      </c>
      <c r="L1122" s="4">
        <f>K1122/L1114*100</f>
        <v>2.4290220820189274</v>
      </c>
      <c r="M1122" s="4">
        <f>K1122/M1114*100</f>
        <v>2.8990963855421685</v>
      </c>
      <c r="N1122" s="20">
        <v>21</v>
      </c>
      <c r="O1122" s="4">
        <f>N1122/O1114*100</f>
        <v>1.4778325123152709</v>
      </c>
      <c r="P1122" s="4">
        <f>N1122/P1114*100</f>
        <v>1.7558528428093645</v>
      </c>
    </row>
    <row r="1123" spans="1:16" ht="15" customHeight="1">
      <c r="B1123" s="43" t="s">
        <v>829</v>
      </c>
      <c r="C1123" s="7"/>
      <c r="D1123" s="7"/>
      <c r="E1123" s="7"/>
      <c r="H1123" s="20">
        <v>8</v>
      </c>
      <c r="I1123" s="4">
        <f>H1123/I1114*100</f>
        <v>0.17421602787456447</v>
      </c>
      <c r="J1123" s="4">
        <f>H1123/J1114*100</f>
        <v>0.20768431983385255</v>
      </c>
      <c r="K1123" s="20">
        <v>7</v>
      </c>
      <c r="L1123" s="4">
        <f>K1123/L1114*100</f>
        <v>0.22082018927444794</v>
      </c>
      <c r="M1123" s="4">
        <f>K1123/M1114*100</f>
        <v>0.26355421686746988</v>
      </c>
      <c r="N1123" s="20">
        <v>1</v>
      </c>
      <c r="O1123" s="4">
        <f>N1123/O1114*100</f>
        <v>7.0372976776917659E-2</v>
      </c>
      <c r="P1123" s="4">
        <f>N1123/P1114*100</f>
        <v>8.3612040133779264E-2</v>
      </c>
    </row>
    <row r="1124" spans="1:16" ht="15" customHeight="1">
      <c r="B1124" s="44" t="s">
        <v>0</v>
      </c>
      <c r="C1124" s="45"/>
      <c r="D1124" s="45"/>
      <c r="E1124" s="45"/>
      <c r="F1124" s="45"/>
      <c r="G1124" s="45"/>
      <c r="H1124" s="21">
        <v>740</v>
      </c>
      <c r="I1124" s="5">
        <f>H1124/I1114*100</f>
        <v>16.114982578397214</v>
      </c>
      <c r="J1124" s="47" t="s">
        <v>819</v>
      </c>
      <c r="K1124" s="21">
        <v>514</v>
      </c>
      <c r="L1124" s="5">
        <f>K1124/L1114*100</f>
        <v>16.214511041009462</v>
      </c>
      <c r="M1124" s="47" t="s">
        <v>819</v>
      </c>
      <c r="N1124" s="21">
        <v>225</v>
      </c>
      <c r="O1124" s="5">
        <f>N1124/O1114*100</f>
        <v>15.833919774806473</v>
      </c>
      <c r="P1124" s="47" t="s">
        <v>819</v>
      </c>
    </row>
    <row r="1125" spans="1:16" ht="15" customHeight="1">
      <c r="B1125" s="48" t="s">
        <v>1</v>
      </c>
      <c r="C1125" s="32"/>
      <c r="D1125" s="32"/>
      <c r="E1125" s="32"/>
      <c r="F1125" s="32"/>
      <c r="G1125" s="32"/>
      <c r="H1125" s="49">
        <f>SUM(H1115:H1124)</f>
        <v>4592</v>
      </c>
      <c r="I1125" s="6">
        <f>IF(SUM(I1115:I1124)&gt;100,"－",SUM(I1115:I1124))</f>
        <v>100.00000000000001</v>
      </c>
      <c r="J1125" s="6">
        <f>IF(SUM(J1115:J1124)&gt;100,"－",SUM(J1115:J1124))</f>
        <v>100</v>
      </c>
      <c r="K1125" s="49">
        <f>SUM(K1115:K1124)</f>
        <v>3170</v>
      </c>
      <c r="L1125" s="6">
        <f>IF(SUM(L1115:L1124)&gt;100,"－",SUM(L1115:L1124))</f>
        <v>100</v>
      </c>
      <c r="M1125" s="6">
        <f>IF(SUM(M1115:M1124)&gt;100,"－",SUM(M1115:M1124))</f>
        <v>100</v>
      </c>
      <c r="N1125" s="49">
        <f>SUM(N1115:N1124)</f>
        <v>1421</v>
      </c>
      <c r="O1125" s="6">
        <f>IF(SUM(O1115:O1124)&gt;100,"－",SUM(O1115:O1124))</f>
        <v>100.00000000000001</v>
      </c>
      <c r="P1125" s="6">
        <f>IF(SUM(P1115:P1124)&gt;100,"－",SUM(P1115:P1124))</f>
        <v>100.00000000000001</v>
      </c>
    </row>
    <row r="1126" spans="1:16" ht="15" customHeight="1">
      <c r="B1126" s="48" t="s">
        <v>400</v>
      </c>
      <c r="C1126" s="32"/>
      <c r="D1126" s="32"/>
      <c r="E1126" s="32"/>
      <c r="F1126" s="32"/>
      <c r="G1126" s="32"/>
      <c r="H1126" s="50">
        <v>5.1525494276795012</v>
      </c>
      <c r="I1126" s="35"/>
      <c r="J1126" s="35"/>
      <c r="K1126" s="50">
        <v>5.722310305775764</v>
      </c>
      <c r="L1126" s="35"/>
      <c r="M1126" s="35"/>
      <c r="N1126" s="50">
        <v>3.8895397489539749</v>
      </c>
      <c r="O1126" s="35"/>
      <c r="P1126" s="35"/>
    </row>
    <row r="1127" spans="1:16" ht="15" customHeight="1">
      <c r="B1127" s="48" t="s">
        <v>401</v>
      </c>
      <c r="C1127" s="32"/>
      <c r="D1127" s="32"/>
      <c r="E1127" s="32"/>
      <c r="F1127" s="32"/>
      <c r="G1127" s="32"/>
      <c r="H1127" s="50">
        <v>146</v>
      </c>
      <c r="I1127" s="35"/>
      <c r="J1127" s="35"/>
      <c r="K1127" s="50">
        <v>146</v>
      </c>
      <c r="L1127" s="35"/>
      <c r="M1127" s="35"/>
      <c r="N1127" s="50">
        <v>80</v>
      </c>
      <c r="O1127" s="35"/>
      <c r="P1127" s="35"/>
    </row>
    <row r="1128" spans="1:16" ht="15" customHeight="1">
      <c r="B1128" s="91"/>
      <c r="C1128" s="56"/>
      <c r="D1128" s="56"/>
      <c r="E1128" s="56"/>
      <c r="F1128" s="56"/>
      <c r="G1128" s="56"/>
      <c r="H1128" s="56"/>
      <c r="I1128" s="56"/>
      <c r="J1128" s="8"/>
      <c r="K1128" s="56"/>
      <c r="L1128" s="57"/>
      <c r="N1128" s="56"/>
      <c r="O1128" s="8"/>
    </row>
    <row r="1129" spans="1:16" ht="13.5" customHeight="1">
      <c r="A1129" s="54" t="s">
        <v>497</v>
      </c>
      <c r="B1129" s="24"/>
      <c r="H1129" s="67"/>
      <c r="I1129" s="15"/>
      <c r="J1129" s="15"/>
      <c r="K1129" s="15"/>
      <c r="L1129" s="15"/>
      <c r="M1129" s="15"/>
      <c r="N1129" s="15"/>
      <c r="O1129" s="15"/>
      <c r="P1129" s="55"/>
    </row>
    <row r="1130" spans="1:16" ht="15" customHeight="1">
      <c r="A1130" s="1" t="s">
        <v>647</v>
      </c>
      <c r="B1130" s="24"/>
      <c r="J1130" s="1"/>
      <c r="K1130" s="1"/>
    </row>
    <row r="1131" spans="1:16" ht="12" customHeight="1">
      <c r="B1131" s="41"/>
      <c r="C1131" s="42"/>
      <c r="D1131" s="42"/>
      <c r="E1131" s="42"/>
      <c r="F1131" s="42"/>
      <c r="G1131" s="42"/>
      <c r="H1131" s="31"/>
      <c r="I1131" s="103" t="s">
        <v>5</v>
      </c>
      <c r="J1131" s="33"/>
      <c r="K1131" s="31"/>
      <c r="L1131" s="103" t="s">
        <v>62</v>
      </c>
      <c r="M1131" s="33"/>
      <c r="N1131" s="31"/>
      <c r="O1131" s="103" t="s">
        <v>820</v>
      </c>
      <c r="P1131" s="33"/>
    </row>
    <row r="1132" spans="1:16" ht="22.5" customHeight="1">
      <c r="B1132" s="43"/>
      <c r="C1132" s="7"/>
      <c r="D1132" s="7"/>
      <c r="E1132" s="7"/>
      <c r="H1132" s="38" t="s">
        <v>2</v>
      </c>
      <c r="I1132" s="38" t="s">
        <v>3</v>
      </c>
      <c r="J1132" s="38" t="s">
        <v>505</v>
      </c>
      <c r="K1132" s="38" t="s">
        <v>2</v>
      </c>
      <c r="L1132" s="38" t="s">
        <v>3</v>
      </c>
      <c r="M1132" s="38" t="s">
        <v>505</v>
      </c>
      <c r="N1132" s="38" t="s">
        <v>2</v>
      </c>
      <c r="O1132" s="38" t="s">
        <v>3</v>
      </c>
      <c r="P1132" s="38" t="s">
        <v>505</v>
      </c>
    </row>
    <row r="1133" spans="1:16" ht="12" customHeight="1">
      <c r="B1133" s="44"/>
      <c r="C1133" s="45"/>
      <c r="D1133" s="45"/>
      <c r="E1133" s="45"/>
      <c r="F1133" s="45"/>
      <c r="G1133" s="45"/>
      <c r="H1133" s="46"/>
      <c r="I1133" s="2">
        <f>L$5-H$985</f>
        <v>4592</v>
      </c>
      <c r="J1133" s="2">
        <f>I1133-H1143</f>
        <v>3844</v>
      </c>
      <c r="K1133" s="46"/>
      <c r="L1133" s="2">
        <f>L$36-K$985</f>
        <v>3170</v>
      </c>
      <c r="M1133" s="2">
        <f>L1133-K1143</f>
        <v>2642</v>
      </c>
      <c r="N1133" s="46"/>
      <c r="O1133" s="2">
        <f>L$67-N$985</f>
        <v>1421</v>
      </c>
      <c r="P1133" s="2">
        <f>O1133-N1143</f>
        <v>1202</v>
      </c>
    </row>
    <row r="1134" spans="1:16" ht="15" customHeight="1">
      <c r="B1134" s="43" t="s">
        <v>779</v>
      </c>
      <c r="C1134" s="7"/>
      <c r="D1134" s="7"/>
      <c r="E1134" s="7"/>
      <c r="H1134" s="19">
        <v>826</v>
      </c>
      <c r="I1134" s="3">
        <f>H1134/I1133*100</f>
        <v>17.987804878048781</v>
      </c>
      <c r="J1134" s="3">
        <f>H1134/J1133*100</f>
        <v>21.488033298647242</v>
      </c>
      <c r="K1134" s="19">
        <v>584</v>
      </c>
      <c r="L1134" s="3">
        <f>K1134/L1133*100</f>
        <v>18.422712933753942</v>
      </c>
      <c r="M1134" s="3">
        <f>K1134/M1133*100</f>
        <v>22.104466313398941</v>
      </c>
      <c r="N1134" s="19">
        <v>242</v>
      </c>
      <c r="O1134" s="3">
        <f>N1134/O1133*100</f>
        <v>17.030260380014077</v>
      </c>
      <c r="P1134" s="3">
        <f>N1134/P1133*100</f>
        <v>20.133111480865225</v>
      </c>
    </row>
    <row r="1135" spans="1:16" ht="15" customHeight="1">
      <c r="B1135" s="43" t="s">
        <v>371</v>
      </c>
      <c r="C1135" s="7"/>
      <c r="D1135" s="7"/>
      <c r="E1135" s="7"/>
      <c r="H1135" s="20">
        <v>725</v>
      </c>
      <c r="I1135" s="4">
        <f>H1135/I1133*100</f>
        <v>15.788327526132404</v>
      </c>
      <c r="J1135" s="4">
        <f>H1135/J1133*100</f>
        <v>18.860561914672218</v>
      </c>
      <c r="K1135" s="20">
        <v>482</v>
      </c>
      <c r="L1135" s="4">
        <f>K1135/L1133*100</f>
        <v>15.205047318611985</v>
      </c>
      <c r="M1135" s="4">
        <f>K1135/M1133*100</f>
        <v>18.243754731264193</v>
      </c>
      <c r="N1135" s="20">
        <v>243</v>
      </c>
      <c r="O1135" s="4">
        <f>N1135/O1133*100</f>
        <v>17.100633356790993</v>
      </c>
      <c r="P1135" s="4">
        <f>N1135/P1133*100</f>
        <v>20.216306156405988</v>
      </c>
    </row>
    <row r="1136" spans="1:16" ht="15" customHeight="1">
      <c r="B1136" s="43" t="s">
        <v>372</v>
      </c>
      <c r="C1136" s="7"/>
      <c r="D1136" s="7"/>
      <c r="E1136" s="7"/>
      <c r="H1136" s="20">
        <v>596</v>
      </c>
      <c r="I1136" s="4">
        <f>H1136/I1133*100</f>
        <v>12.979094076655052</v>
      </c>
      <c r="J1136" s="4">
        <f>H1136/J1133*100</f>
        <v>15.50468262226847</v>
      </c>
      <c r="K1136" s="20">
        <v>394</v>
      </c>
      <c r="L1136" s="4">
        <f>K1136/L1133*100</f>
        <v>12.429022082018927</v>
      </c>
      <c r="M1136" s="4">
        <f>K1136/M1133*100</f>
        <v>14.912944738834216</v>
      </c>
      <c r="N1136" s="20">
        <v>202</v>
      </c>
      <c r="O1136" s="4">
        <f>N1136/O1133*100</f>
        <v>14.215341308937369</v>
      </c>
      <c r="P1136" s="4">
        <f>N1136/P1133*100</f>
        <v>16.805324459234608</v>
      </c>
    </row>
    <row r="1137" spans="1:16" ht="15" customHeight="1">
      <c r="B1137" s="43" t="s">
        <v>367</v>
      </c>
      <c r="C1137" s="7"/>
      <c r="D1137" s="7"/>
      <c r="E1137" s="7"/>
      <c r="H1137" s="20">
        <v>427</v>
      </c>
      <c r="I1137" s="4">
        <f>H1137/I1133*100</f>
        <v>9.2987804878048781</v>
      </c>
      <c r="J1137" s="4">
        <f>H1137/J1133*100</f>
        <v>11.108220603537982</v>
      </c>
      <c r="K1137" s="20">
        <v>282</v>
      </c>
      <c r="L1137" s="4">
        <f>K1137/L1133*100</f>
        <v>8.89589905362776</v>
      </c>
      <c r="M1137" s="4">
        <f>K1137/M1133*100</f>
        <v>10.673732021196065</v>
      </c>
      <c r="N1137" s="20">
        <v>145</v>
      </c>
      <c r="O1137" s="4">
        <f>N1137/O1133*100</f>
        <v>10.204081632653061</v>
      </c>
      <c r="P1137" s="4">
        <f>N1137/P1133*100</f>
        <v>12.063227953410982</v>
      </c>
    </row>
    <row r="1138" spans="1:16" ht="15" customHeight="1">
      <c r="B1138" s="43" t="s">
        <v>368</v>
      </c>
      <c r="C1138" s="7"/>
      <c r="D1138" s="7"/>
      <c r="E1138" s="7"/>
      <c r="H1138" s="20">
        <v>435</v>
      </c>
      <c r="I1138" s="4">
        <f>H1138/I1133*100</f>
        <v>9.4729965156794425</v>
      </c>
      <c r="J1138" s="4">
        <f>H1138/J1133*100</f>
        <v>11.31633714880333</v>
      </c>
      <c r="K1138" s="20">
        <v>301</v>
      </c>
      <c r="L1138" s="4">
        <f>K1138/L1133*100</f>
        <v>9.4952681388012614</v>
      </c>
      <c r="M1138" s="4">
        <f>K1138/M1133*100</f>
        <v>11.392884178652537</v>
      </c>
      <c r="N1138" s="20">
        <v>134</v>
      </c>
      <c r="O1138" s="4">
        <f>N1138/O1133*100</f>
        <v>9.4299788881069677</v>
      </c>
      <c r="P1138" s="4">
        <f>N1138/P1133*100</f>
        <v>11.148086522462561</v>
      </c>
    </row>
    <row r="1139" spans="1:16" ht="15" customHeight="1">
      <c r="B1139" s="43" t="s">
        <v>366</v>
      </c>
      <c r="C1139" s="7"/>
      <c r="D1139" s="7"/>
      <c r="E1139" s="7"/>
      <c r="H1139" s="20">
        <v>444</v>
      </c>
      <c r="I1139" s="4">
        <f>H1139/I1133*100</f>
        <v>9.6689895470383274</v>
      </c>
      <c r="J1139" s="4">
        <f>H1139/J1133*100</f>
        <v>11.550468262226847</v>
      </c>
      <c r="K1139" s="20">
        <v>305</v>
      </c>
      <c r="L1139" s="4">
        <f>K1139/L1133*100</f>
        <v>9.6214511041009469</v>
      </c>
      <c r="M1139" s="4">
        <f>K1139/M1133*100</f>
        <v>11.544284632853898</v>
      </c>
      <c r="N1139" s="20">
        <v>139</v>
      </c>
      <c r="O1139" s="4">
        <f>N1139/O1133*100</f>
        <v>9.7818437719915554</v>
      </c>
      <c r="P1139" s="4">
        <f>N1139/P1133*100</f>
        <v>11.564059900166388</v>
      </c>
    </row>
    <row r="1140" spans="1:16" ht="15" customHeight="1">
      <c r="B1140" s="43" t="s">
        <v>369</v>
      </c>
      <c r="C1140" s="7"/>
      <c r="D1140" s="7"/>
      <c r="E1140" s="7"/>
      <c r="H1140" s="20">
        <v>223</v>
      </c>
      <c r="I1140" s="4">
        <f>H1140/I1133*100</f>
        <v>4.8562717770034842</v>
      </c>
      <c r="J1140" s="4">
        <f>H1140/J1133*100</f>
        <v>5.8012486992715919</v>
      </c>
      <c r="K1140" s="20">
        <v>157</v>
      </c>
      <c r="L1140" s="4">
        <f>K1140/L1133*100</f>
        <v>4.9526813880126186</v>
      </c>
      <c r="M1140" s="4">
        <f>K1140/M1133*100</f>
        <v>5.9424678274034823</v>
      </c>
      <c r="N1140" s="20">
        <v>66</v>
      </c>
      <c r="O1140" s="4">
        <f>N1140/O1133*100</f>
        <v>4.644616467276566</v>
      </c>
      <c r="P1140" s="4">
        <f>N1140/P1133*100</f>
        <v>5.4908485856905154</v>
      </c>
    </row>
    <row r="1141" spans="1:16" ht="15" customHeight="1">
      <c r="B1141" s="43" t="s">
        <v>370</v>
      </c>
      <c r="C1141" s="7"/>
      <c r="D1141" s="7"/>
      <c r="E1141" s="7"/>
      <c r="H1141" s="20">
        <v>160</v>
      </c>
      <c r="I1141" s="4">
        <f>H1141/I1133*100</f>
        <v>3.484320557491289</v>
      </c>
      <c r="J1141" s="4">
        <f>H1141/J1133*100</f>
        <v>4.1623309053069724</v>
      </c>
      <c r="K1141" s="20">
        <v>130</v>
      </c>
      <c r="L1141" s="4">
        <f>K1141/L1133*100</f>
        <v>4.1009463722397479</v>
      </c>
      <c r="M1141" s="4">
        <f>K1141/M1133*100</f>
        <v>4.9205147615442844</v>
      </c>
      <c r="N1141" s="20">
        <v>30</v>
      </c>
      <c r="O1141" s="4">
        <f>N1141/O1133*100</f>
        <v>2.1111893033075297</v>
      </c>
      <c r="P1141" s="4">
        <f>N1141/P1133*100</f>
        <v>2.4958402662229617</v>
      </c>
    </row>
    <row r="1142" spans="1:16" ht="15" customHeight="1">
      <c r="B1142" s="43" t="s">
        <v>829</v>
      </c>
      <c r="C1142" s="7"/>
      <c r="D1142" s="7"/>
      <c r="E1142" s="7"/>
      <c r="H1142" s="20">
        <v>8</v>
      </c>
      <c r="I1142" s="4">
        <f>H1142/I1133*100</f>
        <v>0.17421602787456447</v>
      </c>
      <c r="J1142" s="4">
        <f>H1142/J1133*100</f>
        <v>0.20811654526534862</v>
      </c>
      <c r="K1142" s="20">
        <v>7</v>
      </c>
      <c r="L1142" s="4">
        <f>K1142/L1133*100</f>
        <v>0.22082018927444794</v>
      </c>
      <c r="M1142" s="4">
        <f>K1142/M1133*100</f>
        <v>0.26495079485238454</v>
      </c>
      <c r="N1142" s="20">
        <v>1</v>
      </c>
      <c r="O1142" s="4">
        <f>N1142/O1133*100</f>
        <v>7.0372976776917659E-2</v>
      </c>
      <c r="P1142" s="4">
        <f>N1142/P1133*100</f>
        <v>8.3194675540765387E-2</v>
      </c>
    </row>
    <row r="1143" spans="1:16" ht="15" customHeight="1">
      <c r="B1143" s="44" t="s">
        <v>0</v>
      </c>
      <c r="C1143" s="45"/>
      <c r="D1143" s="45"/>
      <c r="E1143" s="45"/>
      <c r="F1143" s="45"/>
      <c r="G1143" s="45"/>
      <c r="H1143" s="21">
        <v>748</v>
      </c>
      <c r="I1143" s="5">
        <f>H1143/I1133*100</f>
        <v>16.289198606271775</v>
      </c>
      <c r="J1143" s="47" t="s">
        <v>819</v>
      </c>
      <c r="K1143" s="21">
        <v>528</v>
      </c>
      <c r="L1143" s="5">
        <f>K1143/L1133*100</f>
        <v>16.656151419558359</v>
      </c>
      <c r="M1143" s="47" t="s">
        <v>819</v>
      </c>
      <c r="N1143" s="21">
        <v>219</v>
      </c>
      <c r="O1143" s="5">
        <f>N1143/O1133*100</f>
        <v>15.411681914144967</v>
      </c>
      <c r="P1143" s="47" t="s">
        <v>819</v>
      </c>
    </row>
    <row r="1144" spans="1:16" ht="15" customHeight="1">
      <c r="B1144" s="48" t="s">
        <v>1</v>
      </c>
      <c r="C1144" s="32"/>
      <c r="D1144" s="32"/>
      <c r="E1144" s="32"/>
      <c r="F1144" s="32"/>
      <c r="G1144" s="32"/>
      <c r="H1144" s="49">
        <f>SUM(H1134:H1143)</f>
        <v>4592</v>
      </c>
      <c r="I1144" s="6">
        <f>IF(SUM(I1134:I1143)&gt;100,"－",SUM(I1134:I1143))</f>
        <v>100</v>
      </c>
      <c r="J1144" s="6">
        <f>IF(SUM(J1134:J1143)&gt;100,"－",SUM(J1134:J1143))</f>
        <v>100</v>
      </c>
      <c r="K1144" s="49">
        <f>SUM(K1134:K1143)</f>
        <v>3170</v>
      </c>
      <c r="L1144" s="6">
        <f>IF(SUM(L1134:L1143)&gt;100,"－",SUM(L1134:L1143))</f>
        <v>99.999999999999986</v>
      </c>
      <c r="M1144" s="6">
        <f>IF(SUM(M1134:M1143)&gt;100,"－",SUM(M1134:M1143))</f>
        <v>99.999999999999986</v>
      </c>
      <c r="N1144" s="49">
        <f>SUM(N1134:N1143)</f>
        <v>1421</v>
      </c>
      <c r="O1144" s="6">
        <f>IF(SUM(O1134:O1143)&gt;100,"－",SUM(O1134:O1143))</f>
        <v>100.00000000000001</v>
      </c>
      <c r="P1144" s="6">
        <f>IF(SUM(P1134:P1143)&gt;100,"－",SUM(P1134:P1143))</f>
        <v>100</v>
      </c>
    </row>
    <row r="1145" spans="1:16" ht="15" customHeight="1">
      <c r="B1145" s="48" t="s">
        <v>400</v>
      </c>
      <c r="C1145" s="32"/>
      <c r="D1145" s="32"/>
      <c r="E1145" s="32"/>
      <c r="F1145" s="32"/>
      <c r="G1145" s="32"/>
      <c r="H1145" s="50">
        <v>6.4133993743482796</v>
      </c>
      <c r="I1145" s="35"/>
      <c r="J1145" s="35"/>
      <c r="K1145" s="50">
        <v>6.7980265654648955</v>
      </c>
      <c r="L1145" s="35"/>
      <c r="M1145" s="35"/>
      <c r="N1145" s="50">
        <v>5.5695253955037467</v>
      </c>
      <c r="O1145" s="35"/>
      <c r="P1145" s="35"/>
    </row>
    <row r="1146" spans="1:16" ht="15" customHeight="1">
      <c r="B1146" s="48" t="s">
        <v>401</v>
      </c>
      <c r="C1146" s="32"/>
      <c r="D1146" s="32"/>
      <c r="E1146" s="32"/>
      <c r="F1146" s="32"/>
      <c r="G1146" s="32"/>
      <c r="H1146" s="50">
        <v>121</v>
      </c>
      <c r="I1146" s="35"/>
      <c r="J1146" s="35"/>
      <c r="K1146" s="50">
        <v>121</v>
      </c>
      <c r="L1146" s="35"/>
      <c r="M1146" s="35"/>
      <c r="N1146" s="50">
        <v>80</v>
      </c>
      <c r="O1146" s="35"/>
      <c r="P1146" s="35"/>
    </row>
    <row r="1147" spans="1:16" ht="15" customHeight="1">
      <c r="B1147" s="91"/>
      <c r="C1147" s="56"/>
      <c r="D1147" s="56"/>
      <c r="E1147" s="56"/>
      <c r="F1147" s="56"/>
      <c r="G1147" s="56"/>
      <c r="H1147" s="56"/>
      <c r="I1147" s="56"/>
      <c r="J1147" s="8"/>
      <c r="K1147" s="56"/>
      <c r="L1147" s="57"/>
      <c r="N1147" s="56"/>
      <c r="O1147" s="8"/>
    </row>
    <row r="1148" spans="1:16" ht="15" customHeight="1">
      <c r="A1148" s="1" t="s">
        <v>375</v>
      </c>
      <c r="B1148" s="24"/>
    </row>
    <row r="1149" spans="1:16" ht="12" customHeight="1">
      <c r="B1149" s="41"/>
      <c r="C1149" s="42"/>
      <c r="D1149" s="42"/>
      <c r="E1149" s="42"/>
      <c r="F1149" s="42"/>
      <c r="G1149" s="42"/>
      <c r="H1149" s="31"/>
      <c r="I1149" s="103" t="s">
        <v>5</v>
      </c>
      <c r="J1149" s="33"/>
      <c r="K1149" s="31"/>
      <c r="L1149" s="103" t="s">
        <v>62</v>
      </c>
      <c r="M1149" s="33"/>
      <c r="N1149" s="31"/>
      <c r="O1149" s="103" t="s">
        <v>820</v>
      </c>
      <c r="P1149" s="33"/>
    </row>
    <row r="1150" spans="1:16" ht="22.5" customHeight="1">
      <c r="B1150" s="43"/>
      <c r="C1150" s="7"/>
      <c r="D1150" s="7"/>
      <c r="E1150" s="7"/>
      <c r="H1150" s="38" t="s">
        <v>2</v>
      </c>
      <c r="I1150" s="38" t="s">
        <v>3</v>
      </c>
      <c r="J1150" s="38" t="s">
        <v>505</v>
      </c>
      <c r="K1150" s="38" t="s">
        <v>2</v>
      </c>
      <c r="L1150" s="38" t="s">
        <v>3</v>
      </c>
      <c r="M1150" s="38" t="s">
        <v>505</v>
      </c>
      <c r="N1150" s="38" t="s">
        <v>2</v>
      </c>
      <c r="O1150" s="38" t="s">
        <v>3</v>
      </c>
      <c r="P1150" s="38" t="s">
        <v>505</v>
      </c>
    </row>
    <row r="1151" spans="1:16" ht="12" customHeight="1">
      <c r="B1151" s="44"/>
      <c r="C1151" s="45"/>
      <c r="D1151" s="45"/>
      <c r="E1151" s="45"/>
      <c r="F1151" s="45"/>
      <c r="G1151" s="45"/>
      <c r="H1151" s="46"/>
      <c r="I1151" s="2">
        <f>$L$5</f>
        <v>6369</v>
      </c>
      <c r="J1151" s="2">
        <f>I1151-H1159</f>
        <v>5280</v>
      </c>
      <c r="K1151" s="46"/>
      <c r="L1151" s="2">
        <f>$L$36</f>
        <v>4274</v>
      </c>
      <c r="M1151" s="2">
        <f>L1151-K1159</f>
        <v>3502</v>
      </c>
      <c r="N1151" s="46"/>
      <c r="O1151" s="2">
        <f>$L$67</f>
        <v>2094</v>
      </c>
      <c r="P1151" s="2">
        <f>O1151-N1159</f>
        <v>1777</v>
      </c>
    </row>
    <row r="1152" spans="1:16" ht="15" customHeight="1">
      <c r="B1152" s="43" t="s">
        <v>780</v>
      </c>
      <c r="C1152" s="7"/>
      <c r="D1152" s="7"/>
      <c r="E1152" s="7"/>
      <c r="H1152" s="19">
        <v>916</v>
      </c>
      <c r="I1152" s="3">
        <f t="shared" ref="I1152:J1158" si="140">$H1152/I$1151*100</f>
        <v>14.382163604961532</v>
      </c>
      <c r="J1152" s="3">
        <f t="shared" si="140"/>
        <v>17.348484848484848</v>
      </c>
      <c r="K1152" s="19">
        <v>551</v>
      </c>
      <c r="L1152" s="3">
        <f t="shared" ref="L1152:M1158" si="141">$K1152/L$1151*100</f>
        <v>12.891904539073467</v>
      </c>
      <c r="M1152" s="3">
        <f t="shared" si="141"/>
        <v>15.733866362078814</v>
      </c>
      <c r="N1152" s="19">
        <v>365</v>
      </c>
      <c r="O1152" s="3">
        <f t="shared" ref="O1152:P1158" si="142">$N1152/O$1151*100</f>
        <v>17.43075453677173</v>
      </c>
      <c r="P1152" s="3">
        <f t="shared" si="142"/>
        <v>20.540236353404616</v>
      </c>
    </row>
    <row r="1153" spans="1:19" ht="15" customHeight="1">
      <c r="B1153" s="43" t="s">
        <v>834</v>
      </c>
      <c r="C1153" s="7"/>
      <c r="D1153" s="7"/>
      <c r="E1153" s="7"/>
      <c r="H1153" s="20">
        <v>1851</v>
      </c>
      <c r="I1153" s="4">
        <f t="shared" si="140"/>
        <v>29.062647197362224</v>
      </c>
      <c r="J1153" s="4">
        <f t="shared" si="140"/>
        <v>35.056818181818187</v>
      </c>
      <c r="K1153" s="20">
        <v>1167</v>
      </c>
      <c r="L1153" s="4">
        <f t="shared" si="141"/>
        <v>27.304632662611141</v>
      </c>
      <c r="M1153" s="4">
        <f t="shared" si="141"/>
        <v>33.323814962878359</v>
      </c>
      <c r="N1153" s="20">
        <v>684</v>
      </c>
      <c r="O1153" s="4">
        <f t="shared" si="142"/>
        <v>32.664756446991404</v>
      </c>
      <c r="P1153" s="4">
        <f t="shared" si="142"/>
        <v>38.491840180078782</v>
      </c>
    </row>
    <row r="1154" spans="1:19" ht="15" customHeight="1">
      <c r="B1154" s="43" t="s">
        <v>835</v>
      </c>
      <c r="C1154" s="7"/>
      <c r="D1154" s="7"/>
      <c r="E1154" s="7"/>
      <c r="H1154" s="20">
        <v>1345</v>
      </c>
      <c r="I1154" s="4">
        <f t="shared" si="140"/>
        <v>21.11791490029832</v>
      </c>
      <c r="J1154" s="4">
        <f t="shared" si="140"/>
        <v>25.473484848484851</v>
      </c>
      <c r="K1154" s="20">
        <v>898</v>
      </c>
      <c r="L1154" s="4">
        <f t="shared" si="141"/>
        <v>21.010762751520822</v>
      </c>
      <c r="M1154" s="4">
        <f t="shared" si="141"/>
        <v>25.642490005711021</v>
      </c>
      <c r="N1154" s="20">
        <v>447</v>
      </c>
      <c r="O1154" s="4">
        <f t="shared" si="142"/>
        <v>21.346704871060172</v>
      </c>
      <c r="P1154" s="4">
        <f t="shared" si="142"/>
        <v>25.154755205402363</v>
      </c>
    </row>
    <row r="1155" spans="1:19" ht="15" customHeight="1">
      <c r="B1155" s="43" t="s">
        <v>836</v>
      </c>
      <c r="C1155" s="7"/>
      <c r="D1155" s="7"/>
      <c r="E1155" s="7"/>
      <c r="H1155" s="20">
        <v>561</v>
      </c>
      <c r="I1155" s="4">
        <f t="shared" si="140"/>
        <v>8.8082901554404138</v>
      </c>
      <c r="J1155" s="4">
        <f t="shared" si="140"/>
        <v>10.625</v>
      </c>
      <c r="K1155" s="20">
        <v>409</v>
      </c>
      <c r="L1155" s="4">
        <f t="shared" si="141"/>
        <v>9.5694899391670578</v>
      </c>
      <c r="M1155" s="4">
        <f t="shared" si="141"/>
        <v>11.679040548258138</v>
      </c>
      <c r="N1155" s="20">
        <v>152</v>
      </c>
      <c r="O1155" s="4">
        <f t="shared" si="142"/>
        <v>7.2588347659980901</v>
      </c>
      <c r="P1155" s="4">
        <f t="shared" si="142"/>
        <v>8.5537422622397301</v>
      </c>
    </row>
    <row r="1156" spans="1:19" ht="15" customHeight="1">
      <c r="B1156" s="43" t="s">
        <v>837</v>
      </c>
      <c r="C1156" s="7"/>
      <c r="D1156" s="7"/>
      <c r="E1156" s="7"/>
      <c r="H1156" s="20">
        <v>295</v>
      </c>
      <c r="I1156" s="4">
        <f t="shared" si="140"/>
        <v>4.631810331292197</v>
      </c>
      <c r="J1156" s="4">
        <f t="shared" si="140"/>
        <v>5.5871212121212119</v>
      </c>
      <c r="K1156" s="20">
        <v>231</v>
      </c>
      <c r="L1156" s="4">
        <f t="shared" si="141"/>
        <v>5.4047730463266257</v>
      </c>
      <c r="M1156" s="4">
        <f t="shared" si="141"/>
        <v>6.5962307252998285</v>
      </c>
      <c r="N1156" s="20">
        <v>64</v>
      </c>
      <c r="O1156" s="4">
        <f t="shared" si="142"/>
        <v>3.0563514804202483</v>
      </c>
      <c r="P1156" s="4">
        <f t="shared" si="142"/>
        <v>3.6015756893640969</v>
      </c>
    </row>
    <row r="1157" spans="1:19" ht="15" customHeight="1">
      <c r="B1157" s="43" t="s">
        <v>838</v>
      </c>
      <c r="C1157" s="7"/>
      <c r="D1157" s="7"/>
      <c r="E1157" s="7"/>
      <c r="H1157" s="20">
        <v>130</v>
      </c>
      <c r="I1157" s="4">
        <f t="shared" si="140"/>
        <v>2.041136756162663</v>
      </c>
      <c r="J1157" s="4">
        <f t="shared" si="140"/>
        <v>2.4621212121212119</v>
      </c>
      <c r="K1157" s="20">
        <v>100</v>
      </c>
      <c r="L1157" s="4">
        <f t="shared" si="141"/>
        <v>2.3397285914833881</v>
      </c>
      <c r="M1157" s="4">
        <f t="shared" si="141"/>
        <v>2.8555111364934325</v>
      </c>
      <c r="N1157" s="20">
        <v>30</v>
      </c>
      <c r="O1157" s="4">
        <f t="shared" si="142"/>
        <v>1.4326647564469914</v>
      </c>
      <c r="P1157" s="4">
        <f t="shared" si="142"/>
        <v>1.6882386043894204</v>
      </c>
    </row>
    <row r="1158" spans="1:19" ht="15" customHeight="1">
      <c r="B1158" s="43" t="s">
        <v>376</v>
      </c>
      <c r="C1158" s="7"/>
      <c r="D1158" s="7"/>
      <c r="E1158" s="7"/>
      <c r="H1158" s="20">
        <v>182</v>
      </c>
      <c r="I1158" s="4">
        <f t="shared" si="140"/>
        <v>2.857591458627728</v>
      </c>
      <c r="J1158" s="4">
        <f t="shared" si="140"/>
        <v>3.4469696969696968</v>
      </c>
      <c r="K1158" s="20">
        <v>146</v>
      </c>
      <c r="L1158" s="4">
        <f t="shared" si="141"/>
        <v>3.4160037435657467</v>
      </c>
      <c r="M1158" s="4">
        <f t="shared" si="141"/>
        <v>4.1690462592804112</v>
      </c>
      <c r="N1158" s="20">
        <v>35</v>
      </c>
      <c r="O1158" s="4">
        <f t="shared" si="142"/>
        <v>1.6714422158548232</v>
      </c>
      <c r="P1158" s="4">
        <f t="shared" si="142"/>
        <v>1.9696117051209903</v>
      </c>
    </row>
    <row r="1159" spans="1:19" ht="15" customHeight="1">
      <c r="B1159" s="44" t="s">
        <v>0</v>
      </c>
      <c r="C1159" s="45"/>
      <c r="D1159" s="45"/>
      <c r="E1159" s="45"/>
      <c r="F1159" s="45"/>
      <c r="G1159" s="45"/>
      <c r="H1159" s="21">
        <v>1089</v>
      </c>
      <c r="I1159" s="5">
        <f>$H1159/I$1151*100</f>
        <v>17.098445595854923</v>
      </c>
      <c r="J1159" s="47" t="s">
        <v>819</v>
      </c>
      <c r="K1159" s="21">
        <v>772</v>
      </c>
      <c r="L1159" s="30">
        <f>$K1159/L$1151*100</f>
        <v>18.062704726251756</v>
      </c>
      <c r="M1159" s="47" t="s">
        <v>819</v>
      </c>
      <c r="N1159" s="21">
        <v>317</v>
      </c>
      <c r="O1159" s="30">
        <f>$N1159/O$1151*100</f>
        <v>15.138490926456544</v>
      </c>
      <c r="P1159" s="47" t="s">
        <v>819</v>
      </c>
    </row>
    <row r="1160" spans="1:19" ht="15" customHeight="1">
      <c r="B1160" s="48" t="s">
        <v>1</v>
      </c>
      <c r="C1160" s="32"/>
      <c r="D1160" s="32"/>
      <c r="E1160" s="32"/>
      <c r="F1160" s="32"/>
      <c r="G1160" s="32"/>
      <c r="H1160" s="49">
        <f>SUM(H1152:H1159)</f>
        <v>6369</v>
      </c>
      <c r="I1160" s="6">
        <f>IF(SUM(I1152:I1159)&gt;100,"－",SUM(I1152:I1159))</f>
        <v>100</v>
      </c>
      <c r="J1160" s="6">
        <f>IF(SUM(J1152:J1159)&gt;100,"－",SUM(J1152:J1159))</f>
        <v>100.00000000000001</v>
      </c>
      <c r="K1160" s="49">
        <f t="shared" ref="K1160:N1160" si="143">SUM(K1152:K1159)</f>
        <v>4274</v>
      </c>
      <c r="L1160" s="6">
        <f>IF(SUM(L1152:L1159)&gt;100,"－",SUM(L1152:L1159))</f>
        <v>100.00000000000001</v>
      </c>
      <c r="M1160" s="6">
        <f>IF(SUM(M1152:M1159)&gt;100,"－",SUM(M1152:M1159))</f>
        <v>100.00000000000001</v>
      </c>
      <c r="N1160" s="49">
        <f t="shared" si="143"/>
        <v>2094</v>
      </c>
      <c r="O1160" s="6">
        <f t="shared" ref="O1160:P1160" si="144">IF(SUM(O1152:O1159)&gt;100,"－",SUM(O1152:O1159))</f>
        <v>100</v>
      </c>
      <c r="P1160" s="6">
        <f t="shared" si="144"/>
        <v>100</v>
      </c>
    </row>
    <row r="1161" spans="1:19" ht="15" customHeight="1">
      <c r="B1161" s="48" t="s">
        <v>373</v>
      </c>
      <c r="C1161" s="32"/>
      <c r="D1161" s="32"/>
      <c r="E1161" s="32"/>
      <c r="F1161" s="32"/>
      <c r="G1161" s="32"/>
      <c r="H1161" s="50">
        <v>1.8179924242424241</v>
      </c>
      <c r="I1161" s="35"/>
      <c r="J1161" s="35"/>
      <c r="K1161" s="50">
        <v>1.9614505996573386</v>
      </c>
      <c r="L1161" s="35"/>
      <c r="M1161" s="35"/>
      <c r="N1161" s="50">
        <v>1.5317951603826674</v>
      </c>
      <c r="O1161" s="35"/>
      <c r="P1161" s="35"/>
    </row>
    <row r="1162" spans="1:19" ht="15" customHeight="1">
      <c r="B1162" s="48" t="s">
        <v>374</v>
      </c>
      <c r="C1162" s="32"/>
      <c r="D1162" s="32"/>
      <c r="E1162" s="32"/>
      <c r="F1162" s="32"/>
      <c r="G1162" s="32"/>
      <c r="H1162" s="50">
        <v>70</v>
      </c>
      <c r="I1162" s="35"/>
      <c r="J1162" s="35"/>
      <c r="K1162" s="50">
        <v>70</v>
      </c>
      <c r="L1162" s="35"/>
      <c r="M1162" s="35"/>
      <c r="N1162" s="50">
        <v>26</v>
      </c>
      <c r="O1162" s="35"/>
      <c r="P1162" s="35"/>
    </row>
    <row r="1163" spans="1:19" ht="15" customHeight="1">
      <c r="B1163" s="91"/>
      <c r="C1163" s="56"/>
      <c r="D1163" s="56"/>
      <c r="E1163" s="56"/>
      <c r="F1163" s="56"/>
      <c r="G1163" s="56"/>
      <c r="H1163" s="56"/>
      <c r="I1163" s="56"/>
      <c r="J1163" s="56"/>
      <c r="K1163" s="56"/>
      <c r="L1163" s="57"/>
      <c r="M1163" s="8"/>
      <c r="N1163" s="8"/>
    </row>
    <row r="1164" spans="1:19" ht="13.5" customHeight="1">
      <c r="A1164" s="54" t="s">
        <v>504</v>
      </c>
      <c r="B1164" s="24"/>
      <c r="L1164" s="7"/>
      <c r="M1164" s="7"/>
      <c r="N1164" s="7"/>
      <c r="O1164" s="7"/>
      <c r="P1164" s="7"/>
      <c r="Q1164" s="7"/>
      <c r="R1164" s="7"/>
      <c r="S1164" s="7"/>
    </row>
    <row r="1165" spans="1:19" ht="15" customHeight="1">
      <c r="A1165" s="1" t="s">
        <v>772</v>
      </c>
    </row>
    <row r="1166" spans="1:19" ht="12" customHeight="1">
      <c r="B1166" s="41"/>
      <c r="C1166" s="42"/>
      <c r="D1166" s="42"/>
      <c r="E1166" s="42"/>
      <c r="F1166" s="42"/>
      <c r="G1166" s="42"/>
      <c r="H1166" s="31" t="s">
        <v>5</v>
      </c>
      <c r="I1166" s="32"/>
      <c r="J1166" s="32"/>
      <c r="K1166" s="31" t="s">
        <v>62</v>
      </c>
      <c r="L1166" s="32"/>
      <c r="M1166" s="32"/>
      <c r="N1166" s="167" t="s">
        <v>684</v>
      </c>
      <c r="O1166" s="33"/>
      <c r="P1166" s="33"/>
    </row>
    <row r="1167" spans="1:19" ht="21.75">
      <c r="B1167" s="102" t="s">
        <v>648</v>
      </c>
      <c r="C1167" s="56"/>
      <c r="D1167" s="56"/>
      <c r="E1167" s="56"/>
      <c r="F1167" s="56"/>
      <c r="G1167" s="56"/>
      <c r="H1167" s="38" t="s">
        <v>2</v>
      </c>
      <c r="I1167" s="38" t="s">
        <v>3</v>
      </c>
      <c r="J1167" s="38" t="s">
        <v>505</v>
      </c>
      <c r="K1167" s="38" t="s">
        <v>2</v>
      </c>
      <c r="L1167" s="38" t="s">
        <v>3</v>
      </c>
      <c r="M1167" s="38" t="s">
        <v>505</v>
      </c>
      <c r="N1167" s="38" t="s">
        <v>2</v>
      </c>
      <c r="O1167" s="38" t="s">
        <v>3</v>
      </c>
      <c r="P1167" s="38" t="s">
        <v>505</v>
      </c>
    </row>
    <row r="1168" spans="1:19" ht="12" customHeight="1">
      <c r="B1168" s="44"/>
      <c r="C1168" s="45"/>
      <c r="D1168" s="45"/>
      <c r="E1168" s="45"/>
      <c r="F1168" s="45"/>
      <c r="G1168" s="45"/>
      <c r="H1168" s="46"/>
      <c r="I1168" s="2">
        <f>H1177</f>
        <v>4972</v>
      </c>
      <c r="J1168" s="2">
        <f>I1168-H1176</f>
        <v>1257</v>
      </c>
      <c r="K1168" s="46"/>
      <c r="L1168" s="2">
        <f>K1177</f>
        <v>3386</v>
      </c>
      <c r="M1168" s="2">
        <f>L1168-K1176</f>
        <v>806</v>
      </c>
      <c r="N1168" s="46"/>
      <c r="O1168" s="2">
        <f>N1177</f>
        <v>1585</v>
      </c>
      <c r="P1168" s="2">
        <f>O1168-N1176</f>
        <v>451</v>
      </c>
    </row>
    <row r="1169" spans="1:19" ht="15" customHeight="1">
      <c r="B1169" s="43" t="s">
        <v>695</v>
      </c>
      <c r="C1169" s="7"/>
      <c r="D1169" s="7"/>
      <c r="E1169" s="7"/>
      <c r="H1169" s="19">
        <v>74</v>
      </c>
      <c r="I1169" s="3">
        <f>$H1169/I1168*100</f>
        <v>1.4883346741753822</v>
      </c>
      <c r="J1169" s="3">
        <f>$H1169/J1168*100</f>
        <v>5.8870326173428804</v>
      </c>
      <c r="K1169" s="19">
        <v>54</v>
      </c>
      <c r="L1169" s="3">
        <f>$K1169/L1168*100</f>
        <v>1.5948021264028351</v>
      </c>
      <c r="M1169" s="3">
        <f>$K1169/M1168*100</f>
        <v>6.6997518610421833</v>
      </c>
      <c r="N1169" s="19">
        <v>20</v>
      </c>
      <c r="O1169" s="3">
        <f>$N1169/O1168*100</f>
        <v>1.2618296529968454</v>
      </c>
      <c r="P1169" s="3">
        <f>$N1169/P1168*100</f>
        <v>4.434589800443459</v>
      </c>
    </row>
    <row r="1170" spans="1:19" ht="15" customHeight="1">
      <c r="B1170" s="43" t="s">
        <v>696</v>
      </c>
      <c r="C1170" s="7"/>
      <c r="D1170" s="7"/>
      <c r="E1170" s="7"/>
      <c r="H1170" s="20">
        <v>125</v>
      </c>
      <c r="I1170" s="4">
        <f>$H1170/I1168*100</f>
        <v>2.51407884151247</v>
      </c>
      <c r="J1170" s="4">
        <f>$H1170/J1168*100</f>
        <v>9.9443118536197286</v>
      </c>
      <c r="K1170" s="20">
        <v>90</v>
      </c>
      <c r="L1170" s="4">
        <f>$K1170/L1168*100</f>
        <v>2.6580035440047256</v>
      </c>
      <c r="M1170" s="4">
        <f>$K1170/M1168*100</f>
        <v>11.166253101736972</v>
      </c>
      <c r="N1170" s="20">
        <v>35</v>
      </c>
      <c r="O1170" s="4">
        <f>$N1170/O1168*100</f>
        <v>2.2082018927444795</v>
      </c>
      <c r="P1170" s="4">
        <f>$N1170/P1168*100</f>
        <v>7.7605321507760534</v>
      </c>
    </row>
    <row r="1171" spans="1:19" ht="15" customHeight="1">
      <c r="B1171" s="43" t="s">
        <v>477</v>
      </c>
      <c r="C1171" s="7"/>
      <c r="D1171" s="7"/>
      <c r="E1171" s="7"/>
      <c r="H1171" s="20">
        <v>164</v>
      </c>
      <c r="I1171" s="4">
        <f>$H1171/I1168*100</f>
        <v>3.2984714400643607</v>
      </c>
      <c r="J1171" s="4">
        <f>$H1171/J1168*100</f>
        <v>13.046937151949084</v>
      </c>
      <c r="K1171" s="20">
        <v>106</v>
      </c>
      <c r="L1171" s="4">
        <f>$K1171/L1168*100</f>
        <v>3.1305375073833428</v>
      </c>
      <c r="M1171" s="4">
        <f>$K1171/M1168*100</f>
        <v>13.151364764267989</v>
      </c>
      <c r="N1171" s="20">
        <v>58</v>
      </c>
      <c r="O1171" s="4">
        <f>$N1171/O1168*100</f>
        <v>3.6593059936908521</v>
      </c>
      <c r="P1171" s="4">
        <f>$N1171/P1168*100</f>
        <v>12.86031042128603</v>
      </c>
    </row>
    <row r="1172" spans="1:19" ht="15" customHeight="1">
      <c r="B1172" s="43" t="s">
        <v>761</v>
      </c>
      <c r="C1172" s="7"/>
      <c r="D1172" s="7"/>
      <c r="E1172" s="7"/>
      <c r="H1172" s="20">
        <v>153</v>
      </c>
      <c r="I1172" s="4">
        <f>$H1172/I1168*100</f>
        <v>3.0772325020112632</v>
      </c>
      <c r="J1172" s="4">
        <f>$H1172/J1168*100</f>
        <v>12.17183770883055</v>
      </c>
      <c r="K1172" s="20">
        <v>102</v>
      </c>
      <c r="L1172" s="4">
        <f>$K1172/L1168*100</f>
        <v>3.0124040165386887</v>
      </c>
      <c r="M1172" s="4">
        <f>$K1172/M1168*100</f>
        <v>12.655086848635236</v>
      </c>
      <c r="N1172" s="20">
        <v>51</v>
      </c>
      <c r="O1172" s="4">
        <f>$N1172/O1168*100</f>
        <v>3.2176656151419554</v>
      </c>
      <c r="P1172" s="4">
        <f>$N1172/P1168*100</f>
        <v>11.308203991130821</v>
      </c>
    </row>
    <row r="1173" spans="1:19" ht="15" customHeight="1">
      <c r="B1173" s="43" t="s">
        <v>490</v>
      </c>
      <c r="C1173" s="7"/>
      <c r="D1173" s="7"/>
      <c r="E1173" s="7"/>
      <c r="H1173" s="20">
        <v>110</v>
      </c>
      <c r="I1173" s="4">
        <f>$H1173/I1168*100</f>
        <v>2.2123893805309733</v>
      </c>
      <c r="J1173" s="4">
        <f>$H1173/J1168*100</f>
        <v>8.7509944311853616</v>
      </c>
      <c r="K1173" s="20">
        <v>69</v>
      </c>
      <c r="L1173" s="4">
        <f>$K1173/L1168*100</f>
        <v>2.0378027170702895</v>
      </c>
      <c r="M1173" s="4">
        <f>$K1173/M1168*100</f>
        <v>8.5607940446650126</v>
      </c>
      <c r="N1173" s="20">
        <v>41</v>
      </c>
      <c r="O1173" s="4">
        <f>$N1173/O1168*100</f>
        <v>2.5867507886435335</v>
      </c>
      <c r="P1173" s="4">
        <f>$N1173/P1168*100</f>
        <v>9.0909090909090917</v>
      </c>
    </row>
    <row r="1174" spans="1:19" ht="15" customHeight="1">
      <c r="B1174" s="43" t="s">
        <v>491</v>
      </c>
      <c r="C1174" s="7"/>
      <c r="D1174" s="7"/>
      <c r="E1174" s="7"/>
      <c r="H1174" s="20">
        <v>110</v>
      </c>
      <c r="I1174" s="4">
        <f>$H1174/I1168*100</f>
        <v>2.2123893805309733</v>
      </c>
      <c r="J1174" s="4">
        <f>$H1174/J1168*100</f>
        <v>8.7509944311853616</v>
      </c>
      <c r="K1174" s="20">
        <v>82</v>
      </c>
      <c r="L1174" s="4">
        <f>$K1174/L1168*100</f>
        <v>2.4217365623154166</v>
      </c>
      <c r="M1174" s="4">
        <f>$K1174/M1168*100</f>
        <v>10.173697270471465</v>
      </c>
      <c r="N1174" s="20">
        <v>28</v>
      </c>
      <c r="O1174" s="4">
        <f>$N1174/O1168*100</f>
        <v>1.7665615141955835</v>
      </c>
      <c r="P1174" s="4">
        <f>$N1174/P1168*100</f>
        <v>6.2084257206208431</v>
      </c>
    </row>
    <row r="1175" spans="1:19" ht="15" customHeight="1">
      <c r="B1175" s="43" t="s">
        <v>577</v>
      </c>
      <c r="C1175" s="7"/>
      <c r="D1175" s="7"/>
      <c r="E1175" s="7"/>
      <c r="H1175" s="20">
        <v>521</v>
      </c>
      <c r="I1175" s="4">
        <f>$H1175/I1168*100</f>
        <v>10.478680611423973</v>
      </c>
      <c r="J1175" s="4">
        <f>$H1175/J1168*100</f>
        <v>41.447891805887032</v>
      </c>
      <c r="K1175" s="20">
        <v>303</v>
      </c>
      <c r="L1175" s="4">
        <f>$K1175/L1168*100</f>
        <v>8.9486119314825743</v>
      </c>
      <c r="M1175" s="4">
        <f>$K1175/M1168*100</f>
        <v>37.593052109181144</v>
      </c>
      <c r="N1175" s="20">
        <v>218</v>
      </c>
      <c r="O1175" s="4">
        <f>$N1175/O1168*100</f>
        <v>13.753943217665615</v>
      </c>
      <c r="P1175" s="4">
        <f>$N1175/P1168*100</f>
        <v>48.337028824833709</v>
      </c>
    </row>
    <row r="1176" spans="1:19" ht="15" customHeight="1">
      <c r="B1176" s="43" t="s">
        <v>484</v>
      </c>
      <c r="C1176" s="7"/>
      <c r="D1176" s="7"/>
      <c r="E1176" s="7"/>
      <c r="H1176" s="20">
        <v>3715</v>
      </c>
      <c r="I1176" s="4">
        <f>$H1176/I1168*100</f>
        <v>74.718423169750608</v>
      </c>
      <c r="J1176" s="47" t="s">
        <v>819</v>
      </c>
      <c r="K1176" s="20">
        <v>2580</v>
      </c>
      <c r="L1176" s="4">
        <f>$K1176/L1168*100</f>
        <v>76.19610159480213</v>
      </c>
      <c r="M1176" s="47" t="s">
        <v>819</v>
      </c>
      <c r="N1176" s="20">
        <v>1134</v>
      </c>
      <c r="O1176" s="4">
        <f>$N1176/O1168*100</f>
        <v>71.545741324921124</v>
      </c>
      <c r="P1176" s="47" t="s">
        <v>819</v>
      </c>
    </row>
    <row r="1177" spans="1:19" ht="15" customHeight="1">
      <c r="B1177" s="48" t="s">
        <v>1</v>
      </c>
      <c r="C1177" s="32"/>
      <c r="D1177" s="32"/>
      <c r="E1177" s="32"/>
      <c r="F1177" s="32"/>
      <c r="G1177" s="32"/>
      <c r="H1177" s="49">
        <f>SUM(H1169:H1176)</f>
        <v>4972</v>
      </c>
      <c r="I1177" s="6">
        <f>IF(SUM(I1169:I1176)&gt;100,"－",SUM(I1169:I1176))</f>
        <v>100</v>
      </c>
      <c r="J1177" s="6">
        <f>IF(SUM(J1169:J1176)&gt;100,"－",SUM(J1169:J1176))</f>
        <v>100</v>
      </c>
      <c r="K1177" s="49">
        <f>SUM(K1169:K1176)</f>
        <v>3386</v>
      </c>
      <c r="L1177" s="6">
        <f>IF(SUM(L1169:L1176)&gt;100,"－",SUM(L1169:L1176))</f>
        <v>100</v>
      </c>
      <c r="M1177" s="6">
        <f>IF(SUM(M1169:M1176)&gt;100,"－",SUM(M1169:M1176))</f>
        <v>100</v>
      </c>
      <c r="N1177" s="49">
        <f>SUM(N1169:N1176)</f>
        <v>1585</v>
      </c>
      <c r="O1177" s="6">
        <f>IF(SUM(O1169:O1176)&gt;100,"－",SUM(O1169:O1176))</f>
        <v>99.999999999999986</v>
      </c>
      <c r="P1177" s="6">
        <f>IF(SUM(P1169:P1176)&gt;100,"－",SUM(P1169:P1176))</f>
        <v>100</v>
      </c>
    </row>
    <row r="1178" spans="1:19" ht="15" customHeight="1">
      <c r="B1178" s="48" t="s">
        <v>317</v>
      </c>
      <c r="C1178" s="32"/>
      <c r="D1178" s="32"/>
      <c r="E1178" s="32"/>
      <c r="F1178" s="32"/>
      <c r="G1178" s="32"/>
      <c r="H1178" s="50">
        <v>77.611490759896213</v>
      </c>
      <c r="I1178" s="35"/>
      <c r="J1178" s="35"/>
      <c r="K1178" s="50">
        <v>76.068116140566559</v>
      </c>
      <c r="L1178" s="35"/>
      <c r="M1178" s="35"/>
      <c r="N1178" s="50">
        <v>80.36971679798873</v>
      </c>
      <c r="O1178" s="35"/>
    </row>
    <row r="1179" spans="1:19" ht="15" customHeight="1">
      <c r="B1179" s="91"/>
      <c r="C1179" s="56"/>
      <c r="D1179" s="56"/>
      <c r="E1179" s="56"/>
      <c r="F1179" s="56"/>
      <c r="G1179" s="56"/>
      <c r="H1179" s="56"/>
      <c r="I1179" s="56"/>
      <c r="J1179" s="56"/>
      <c r="K1179" s="56"/>
      <c r="L1179" s="57"/>
      <c r="M1179" s="8"/>
      <c r="N1179" s="8"/>
    </row>
    <row r="1180" spans="1:19" ht="13.5" customHeight="1">
      <c r="A1180" s="54" t="s">
        <v>504</v>
      </c>
      <c r="B1180" s="24"/>
      <c r="L1180" s="7"/>
      <c r="M1180" s="7"/>
      <c r="N1180" s="7"/>
      <c r="O1180" s="7"/>
      <c r="P1180" s="7"/>
      <c r="Q1180" s="7"/>
      <c r="R1180" s="7"/>
      <c r="S1180" s="7"/>
    </row>
    <row r="1181" spans="1:19" ht="15" customHeight="1">
      <c r="A1181" s="1" t="s">
        <v>772</v>
      </c>
    </row>
    <row r="1182" spans="1:19" ht="12" customHeight="1">
      <c r="B1182" s="41"/>
      <c r="C1182" s="42"/>
      <c r="D1182" s="42"/>
      <c r="E1182" s="42"/>
      <c r="F1182" s="42"/>
      <c r="G1182" s="42"/>
      <c r="H1182" s="31" t="s">
        <v>5</v>
      </c>
      <c r="I1182" s="32"/>
      <c r="J1182" s="32"/>
      <c r="K1182" s="31" t="s">
        <v>62</v>
      </c>
      <c r="L1182" s="32"/>
      <c r="M1182" s="32"/>
      <c r="N1182" s="162" t="s">
        <v>684</v>
      </c>
      <c r="O1182" s="33"/>
      <c r="P1182" s="33"/>
    </row>
    <row r="1183" spans="1:19" ht="21.75">
      <c r="B1183" s="102" t="s">
        <v>650</v>
      </c>
      <c r="C1183" s="56"/>
      <c r="D1183" s="56"/>
      <c r="E1183" s="56"/>
      <c r="F1183" s="56"/>
      <c r="G1183" s="56"/>
      <c r="H1183" s="38" t="s">
        <v>2</v>
      </c>
      <c r="I1183" s="38" t="s">
        <v>3</v>
      </c>
      <c r="J1183" s="38" t="s">
        <v>505</v>
      </c>
      <c r="K1183" s="38" t="s">
        <v>2</v>
      </c>
      <c r="L1183" s="38" t="s">
        <v>3</v>
      </c>
      <c r="M1183" s="38" t="s">
        <v>505</v>
      </c>
      <c r="N1183" s="38" t="s">
        <v>2</v>
      </c>
      <c r="O1183" s="38" t="s">
        <v>3</v>
      </c>
      <c r="P1183" s="38" t="s">
        <v>505</v>
      </c>
    </row>
    <row r="1184" spans="1:19" ht="12" customHeight="1">
      <c r="B1184" s="44"/>
      <c r="C1184" s="45"/>
      <c r="D1184" s="45"/>
      <c r="E1184" s="45"/>
      <c r="F1184" s="45"/>
      <c r="G1184" s="45"/>
      <c r="H1184" s="46"/>
      <c r="I1184" s="2">
        <f>H1191</f>
        <v>3144</v>
      </c>
      <c r="J1184" s="2">
        <f>I1184-H1190</f>
        <v>647</v>
      </c>
      <c r="K1184" s="46"/>
      <c r="L1184" s="2">
        <f>K1191</f>
        <v>2234</v>
      </c>
      <c r="M1184" s="2">
        <f>L1184-K1190</f>
        <v>437</v>
      </c>
      <c r="N1184" s="46"/>
      <c r="O1184" s="2">
        <f>N1191</f>
        <v>909</v>
      </c>
      <c r="P1184" s="2">
        <f>O1184-N1190</f>
        <v>210</v>
      </c>
    </row>
    <row r="1185" spans="2:16" ht="15" customHeight="1">
      <c r="B1185" s="43" t="s">
        <v>311</v>
      </c>
      <c r="C1185" s="7"/>
      <c r="D1185" s="7"/>
      <c r="E1185" s="7"/>
      <c r="H1185" s="19">
        <v>147</v>
      </c>
      <c r="I1185" s="3">
        <f>$H1185/I1184*100</f>
        <v>4.6755725190839694</v>
      </c>
      <c r="J1185" s="3">
        <f>$H1185/J1184*100</f>
        <v>22.720247295208658</v>
      </c>
      <c r="K1185" s="19">
        <v>96</v>
      </c>
      <c r="L1185" s="3">
        <f>$K1185/L1184*100</f>
        <v>4.2972247090420774</v>
      </c>
      <c r="M1185" s="3">
        <f>$K1185/M1184*100</f>
        <v>21.967963386727689</v>
      </c>
      <c r="N1185" s="19">
        <v>51</v>
      </c>
      <c r="O1185" s="3">
        <f>$N1185/O1184*100</f>
        <v>5.6105610561056105</v>
      </c>
      <c r="P1185" s="3">
        <f>$N1185/P1184*100</f>
        <v>24.285714285714285</v>
      </c>
    </row>
    <row r="1186" spans="2:16" ht="15" customHeight="1">
      <c r="B1186" s="43" t="s">
        <v>312</v>
      </c>
      <c r="C1186" s="7"/>
      <c r="D1186" s="7"/>
      <c r="E1186" s="7"/>
      <c r="H1186" s="20">
        <v>155</v>
      </c>
      <c r="I1186" s="4">
        <f>$H1186/I1184*100</f>
        <v>4.9300254452926211</v>
      </c>
      <c r="J1186" s="4">
        <f>$H1186/J1184*100</f>
        <v>23.956723338485318</v>
      </c>
      <c r="K1186" s="20">
        <v>105</v>
      </c>
      <c r="L1186" s="4">
        <f>$K1186/L1184*100</f>
        <v>4.7000895255147714</v>
      </c>
      <c r="M1186" s="4">
        <f>$K1186/M1184*100</f>
        <v>24.027459954233411</v>
      </c>
      <c r="N1186" s="20">
        <v>50</v>
      </c>
      <c r="O1186" s="4">
        <f>$N1186/O1184*100</f>
        <v>5.5005500550055011</v>
      </c>
      <c r="P1186" s="4">
        <f>$N1186/P1184*100</f>
        <v>23.809523809523807</v>
      </c>
    </row>
    <row r="1187" spans="2:16" ht="15" customHeight="1">
      <c r="B1187" s="43" t="s">
        <v>313</v>
      </c>
      <c r="C1187" s="7"/>
      <c r="D1187" s="7"/>
      <c r="E1187" s="7"/>
      <c r="H1187" s="20">
        <v>163</v>
      </c>
      <c r="I1187" s="4">
        <f>$H1187/I1184*100</f>
        <v>5.1844783715012719</v>
      </c>
      <c r="J1187" s="4">
        <f>$H1187/J1184*100</f>
        <v>25.193199381761978</v>
      </c>
      <c r="K1187" s="20">
        <v>112</v>
      </c>
      <c r="L1187" s="4">
        <f>$K1187/L1184*100</f>
        <v>5.0134288272157566</v>
      </c>
      <c r="M1187" s="4">
        <f>$K1187/M1184*100</f>
        <v>25.629290617848969</v>
      </c>
      <c r="N1187" s="20">
        <v>51</v>
      </c>
      <c r="O1187" s="4">
        <f>$N1187/O1184*100</f>
        <v>5.6105610561056105</v>
      </c>
      <c r="P1187" s="4">
        <f>$N1187/P1184*100</f>
        <v>24.285714285714285</v>
      </c>
    </row>
    <row r="1188" spans="2:16" ht="15" customHeight="1">
      <c r="B1188" s="43" t="s">
        <v>314</v>
      </c>
      <c r="C1188" s="7"/>
      <c r="D1188" s="7"/>
      <c r="E1188" s="7"/>
      <c r="H1188" s="20">
        <v>102</v>
      </c>
      <c r="I1188" s="4">
        <f>$H1188/I1184*100</f>
        <v>3.2442748091603053</v>
      </c>
      <c r="J1188" s="4">
        <f>$H1188/J1184*100</f>
        <v>15.765069551777433</v>
      </c>
      <c r="K1188" s="20">
        <v>77</v>
      </c>
      <c r="L1188" s="4">
        <f>$K1188/L1184*100</f>
        <v>3.4467323187108323</v>
      </c>
      <c r="M1188" s="4">
        <f>$K1188/M1184*100</f>
        <v>17.620137299771166</v>
      </c>
      <c r="N1188" s="20">
        <v>25</v>
      </c>
      <c r="O1188" s="4">
        <f>$N1188/O1184*100</f>
        <v>2.7502750275027505</v>
      </c>
      <c r="P1188" s="4">
        <f>$N1188/P1184*100</f>
        <v>11.904761904761903</v>
      </c>
    </row>
    <row r="1189" spans="2:16" ht="15" customHeight="1">
      <c r="B1189" s="43" t="s">
        <v>773</v>
      </c>
      <c r="C1189" s="7"/>
      <c r="D1189" s="7"/>
      <c r="E1189" s="7"/>
      <c r="H1189" s="20">
        <v>80</v>
      </c>
      <c r="I1189" s="4">
        <f>$H1189/I1184*100</f>
        <v>2.5445292620865136</v>
      </c>
      <c r="J1189" s="4">
        <f>$H1189/J1184*100</f>
        <v>12.364760432766616</v>
      </c>
      <c r="K1189" s="20">
        <v>47</v>
      </c>
      <c r="L1189" s="4">
        <f>$K1189/L1184*100</f>
        <v>2.1038495971351838</v>
      </c>
      <c r="M1189" s="4">
        <f>$K1189/M1184*100</f>
        <v>10.755148741418765</v>
      </c>
      <c r="N1189" s="20">
        <v>33</v>
      </c>
      <c r="O1189" s="4">
        <f>$N1189/O1184*100</f>
        <v>3.6303630363036308</v>
      </c>
      <c r="P1189" s="4">
        <f>$N1189/P1184*100</f>
        <v>15.714285714285714</v>
      </c>
    </row>
    <row r="1190" spans="2:16" ht="15" customHeight="1">
      <c r="B1190" s="43" t="s">
        <v>484</v>
      </c>
      <c r="C1190" s="7"/>
      <c r="D1190" s="7"/>
      <c r="E1190" s="7"/>
      <c r="H1190" s="20">
        <v>2497</v>
      </c>
      <c r="I1190" s="4">
        <f>$H1190/I1184*100</f>
        <v>79.421119592875328</v>
      </c>
      <c r="J1190" s="47" t="s">
        <v>819</v>
      </c>
      <c r="K1190" s="20">
        <v>1797</v>
      </c>
      <c r="L1190" s="4">
        <f>$K1190/L1184*100</f>
        <v>80.438675022381375</v>
      </c>
      <c r="M1190" s="47" t="s">
        <v>819</v>
      </c>
      <c r="N1190" s="20">
        <v>699</v>
      </c>
      <c r="O1190" s="4">
        <f>$N1190/O1184*100</f>
        <v>76.897689768976889</v>
      </c>
      <c r="P1190" s="47" t="s">
        <v>819</v>
      </c>
    </row>
    <row r="1191" spans="2:16" ht="15" customHeight="1">
      <c r="B1191" s="48" t="s">
        <v>1</v>
      </c>
      <c r="C1191" s="32"/>
      <c r="D1191" s="32"/>
      <c r="E1191" s="32"/>
      <c r="F1191" s="32"/>
      <c r="G1191" s="32"/>
      <c r="H1191" s="49">
        <f>SUM(H1185:H1190)</f>
        <v>3144</v>
      </c>
      <c r="I1191" s="6">
        <f>IF(SUM(I1185:I1190)&gt;100,"－",SUM(I1185:I1190))</f>
        <v>100.00000000000001</v>
      </c>
      <c r="J1191" s="6"/>
      <c r="K1191" s="49">
        <f>SUM(K1185:K1190)</f>
        <v>2234</v>
      </c>
      <c r="L1191" s="6">
        <f>IF(SUM(L1185:L1190)&gt;100,"－",SUM(L1185:L1190))</f>
        <v>100</v>
      </c>
      <c r="M1191" s="6"/>
      <c r="N1191" s="49">
        <f>SUM(N1185:N1190)</f>
        <v>909</v>
      </c>
      <c r="O1191" s="6">
        <f>IF(SUM(O1185:O1190)&gt;100,"－",SUM(O1185:O1190))</f>
        <v>99.999999999999986</v>
      </c>
      <c r="P1191" s="6">
        <f>IF(SUM(P1185:P1190)&gt;100,"－",SUM(P1185:P1190))</f>
        <v>99.999999999999986</v>
      </c>
    </row>
    <row r="1192" spans="2:16" ht="15" customHeight="1">
      <c r="B1192" s="48" t="s">
        <v>317</v>
      </c>
      <c r="C1192" s="32"/>
      <c r="D1192" s="32"/>
      <c r="E1192" s="32"/>
      <c r="F1192" s="32"/>
      <c r="G1192" s="32"/>
      <c r="H1192" s="50">
        <v>21.768771746019979</v>
      </c>
      <c r="I1192" s="35"/>
      <c r="J1192" s="35"/>
      <c r="K1192" s="50">
        <v>21.619561540853351</v>
      </c>
      <c r="L1192" s="35"/>
      <c r="M1192" s="35"/>
      <c r="N1192" s="50">
        <v>22.079271077723792</v>
      </c>
      <c r="O1192" s="35"/>
      <c r="P1192" s="35"/>
    </row>
    <row r="1193" spans="2:16" ht="15" customHeight="1">
      <c r="B1193" s="91"/>
      <c r="C1193" s="56"/>
      <c r="D1193" s="56"/>
      <c r="E1193" s="56"/>
      <c r="F1193" s="56"/>
      <c r="G1193" s="56"/>
      <c r="H1193" s="56"/>
      <c r="I1193" s="56"/>
      <c r="J1193" s="56"/>
      <c r="K1193" s="56"/>
      <c r="L1193" s="57"/>
      <c r="M1193" s="57"/>
      <c r="N1193" s="8"/>
      <c r="O1193" s="8"/>
      <c r="P1193" s="8"/>
    </row>
    <row r="1194" spans="2:16" ht="12" customHeight="1">
      <c r="B1194" s="41"/>
      <c r="C1194" s="42"/>
      <c r="D1194" s="42"/>
      <c r="E1194" s="42"/>
      <c r="F1194" s="42"/>
      <c r="G1194" s="42"/>
      <c r="H1194" s="31" t="s">
        <v>5</v>
      </c>
      <c r="I1194" s="32"/>
      <c r="J1194" s="32"/>
      <c r="K1194" s="31" t="s">
        <v>62</v>
      </c>
      <c r="L1194" s="32"/>
      <c r="M1194" s="32"/>
      <c r="N1194" s="162" t="s">
        <v>684</v>
      </c>
      <c r="O1194" s="176"/>
      <c r="P1194" s="176"/>
    </row>
    <row r="1195" spans="2:16" ht="21.75">
      <c r="B1195" s="102" t="s">
        <v>649</v>
      </c>
      <c r="C1195" s="56"/>
      <c r="D1195" s="56"/>
      <c r="E1195" s="56"/>
      <c r="F1195" s="56"/>
      <c r="G1195" s="56"/>
      <c r="H1195" s="38" t="s">
        <v>2</v>
      </c>
      <c r="I1195" s="38" t="s">
        <v>3</v>
      </c>
      <c r="J1195" s="38" t="s">
        <v>505</v>
      </c>
      <c r="K1195" s="38" t="s">
        <v>2</v>
      </c>
      <c r="L1195" s="38" t="s">
        <v>3</v>
      </c>
      <c r="M1195" s="38" t="s">
        <v>505</v>
      </c>
      <c r="N1195" s="38" t="s">
        <v>2</v>
      </c>
      <c r="O1195" s="38" t="s">
        <v>3</v>
      </c>
      <c r="P1195" s="38" t="s">
        <v>505</v>
      </c>
    </row>
    <row r="1196" spans="2:16" ht="12" customHeight="1">
      <c r="B1196" s="44"/>
      <c r="C1196" s="45"/>
      <c r="D1196" s="45"/>
      <c r="E1196" s="45"/>
      <c r="F1196" s="45"/>
      <c r="G1196" s="45"/>
      <c r="H1196" s="46"/>
      <c r="I1196" s="2">
        <f>H1203</f>
        <v>1658</v>
      </c>
      <c r="J1196" s="2">
        <f>I1196-H1202</f>
        <v>243</v>
      </c>
      <c r="K1196" s="46"/>
      <c r="L1196" s="2">
        <f>K1203</f>
        <v>1242</v>
      </c>
      <c r="M1196" s="2">
        <f>L1196-K1202</f>
        <v>172</v>
      </c>
      <c r="N1196" s="46"/>
      <c r="O1196" s="2">
        <f>N1203</f>
        <v>415</v>
      </c>
      <c r="P1196" s="2">
        <f>O1196-N1202</f>
        <v>71</v>
      </c>
    </row>
    <row r="1197" spans="2:16" ht="15" customHeight="1">
      <c r="B1197" s="43" t="s">
        <v>622</v>
      </c>
      <c r="C1197" s="7"/>
      <c r="D1197" s="7"/>
      <c r="E1197" s="7"/>
      <c r="H1197" s="19">
        <v>62</v>
      </c>
      <c r="I1197" s="3">
        <f>$H1197/I1196*100</f>
        <v>3.7394451145958989</v>
      </c>
      <c r="J1197" s="3">
        <f>$H1197/J1196*100</f>
        <v>25.514403292181072</v>
      </c>
      <c r="K1197" s="19">
        <v>44</v>
      </c>
      <c r="L1197" s="3">
        <f>$K1197/L1196*100</f>
        <v>3.5426731078904989</v>
      </c>
      <c r="M1197" s="3">
        <f>$K1197/M1196*100</f>
        <v>25.581395348837212</v>
      </c>
      <c r="N1197" s="19">
        <v>18</v>
      </c>
      <c r="O1197" s="3">
        <f>$N1197/O1196*100</f>
        <v>4.3373493975903612</v>
      </c>
      <c r="P1197" s="3">
        <f>$N1197/P1196*100</f>
        <v>25.352112676056336</v>
      </c>
    </row>
    <row r="1198" spans="2:16" ht="15" customHeight="1">
      <c r="B1198" s="43" t="s">
        <v>623</v>
      </c>
      <c r="C1198" s="7"/>
      <c r="D1198" s="7"/>
      <c r="E1198" s="7"/>
      <c r="H1198" s="20">
        <v>61</v>
      </c>
      <c r="I1198" s="4">
        <f>$H1198/I1196*100</f>
        <v>3.6791314837153202</v>
      </c>
      <c r="J1198" s="4">
        <f>$H1198/J1196*100</f>
        <v>25.102880658436217</v>
      </c>
      <c r="K1198" s="20">
        <v>43</v>
      </c>
      <c r="L1198" s="4">
        <f>$K1198/L1196*100</f>
        <v>3.4621578099838972</v>
      </c>
      <c r="M1198" s="4">
        <f>$K1198/M1196*100</f>
        <v>25</v>
      </c>
      <c r="N1198" s="20">
        <v>18</v>
      </c>
      <c r="O1198" s="4">
        <f>$N1198/O1196*100</f>
        <v>4.3373493975903612</v>
      </c>
      <c r="P1198" s="4">
        <f>$N1198/P1196*100</f>
        <v>25.352112676056336</v>
      </c>
    </row>
    <row r="1199" spans="2:16" ht="15" customHeight="1">
      <c r="B1199" s="43" t="s">
        <v>624</v>
      </c>
      <c r="C1199" s="7"/>
      <c r="D1199" s="7"/>
      <c r="E1199" s="7"/>
      <c r="H1199" s="20">
        <v>59</v>
      </c>
      <c r="I1199" s="4">
        <f>$H1199/I1196*100</f>
        <v>3.5585042219541618</v>
      </c>
      <c r="J1199" s="4">
        <f>$H1199/J1196*100</f>
        <v>24.279835390946502</v>
      </c>
      <c r="K1199" s="20">
        <v>39</v>
      </c>
      <c r="L1199" s="4">
        <f>$K1199/L1196*100</f>
        <v>3.1400966183574881</v>
      </c>
      <c r="M1199" s="4">
        <f>$K1199/M1196*100</f>
        <v>22.674418604651162</v>
      </c>
      <c r="N1199" s="20">
        <v>20</v>
      </c>
      <c r="O1199" s="4">
        <f>$N1199/O1196*100</f>
        <v>4.8192771084337354</v>
      </c>
      <c r="P1199" s="4">
        <f>$N1199/P1196*100</f>
        <v>28.169014084507044</v>
      </c>
    </row>
    <row r="1200" spans="2:16" ht="15" customHeight="1">
      <c r="B1200" s="43" t="s">
        <v>625</v>
      </c>
      <c r="C1200" s="7"/>
      <c r="D1200" s="7"/>
      <c r="E1200" s="7"/>
      <c r="H1200" s="20">
        <v>41</v>
      </c>
      <c r="I1200" s="4">
        <f>$H1200/I1196*100</f>
        <v>2.4728588661037394</v>
      </c>
      <c r="J1200" s="4">
        <f>$H1200/J1196*100</f>
        <v>16.872427983539097</v>
      </c>
      <c r="K1200" s="20">
        <v>28</v>
      </c>
      <c r="L1200" s="4">
        <f>$K1200/L1196*100</f>
        <v>2.2544283413848629</v>
      </c>
      <c r="M1200" s="4">
        <f>$K1200/M1196*100</f>
        <v>16.279069767441861</v>
      </c>
      <c r="N1200" s="20">
        <v>13</v>
      </c>
      <c r="O1200" s="4">
        <f>$N1200/O1196*100</f>
        <v>3.132530120481928</v>
      </c>
      <c r="P1200" s="4">
        <f>$N1200/P1196*100</f>
        <v>18.30985915492958</v>
      </c>
    </row>
    <row r="1201" spans="1:16" ht="15" customHeight="1">
      <c r="B1201" s="43" t="s">
        <v>774</v>
      </c>
      <c r="C1201" s="7"/>
      <c r="D1201" s="7"/>
      <c r="E1201" s="7"/>
      <c r="H1201" s="20">
        <v>20</v>
      </c>
      <c r="I1201" s="4">
        <f>$H1201/I1196*100</f>
        <v>1.2062726176115801</v>
      </c>
      <c r="J1201" s="4">
        <f>$H1201/J1196*100</f>
        <v>8.2304526748971192</v>
      </c>
      <c r="K1201" s="20">
        <v>18</v>
      </c>
      <c r="L1201" s="4">
        <f>$K1201/L1196*100</f>
        <v>1.4492753623188406</v>
      </c>
      <c r="M1201" s="4">
        <f>$K1201/M1196*100</f>
        <v>10.465116279069768</v>
      </c>
      <c r="N1201" s="20">
        <v>2</v>
      </c>
      <c r="O1201" s="4">
        <f>$N1201/O1196*100</f>
        <v>0.48192771084337355</v>
      </c>
      <c r="P1201" s="4">
        <f>$N1201/P1196*100</f>
        <v>2.8169014084507045</v>
      </c>
    </row>
    <row r="1202" spans="1:16" ht="15" customHeight="1">
      <c r="B1202" s="43" t="s">
        <v>484</v>
      </c>
      <c r="C1202" s="7"/>
      <c r="D1202" s="7"/>
      <c r="E1202" s="7"/>
      <c r="H1202" s="20">
        <v>1415</v>
      </c>
      <c r="I1202" s="4">
        <f>$H1202/I1196*100</f>
        <v>85.343787696019305</v>
      </c>
      <c r="J1202" s="47" t="s">
        <v>819</v>
      </c>
      <c r="K1202" s="20">
        <v>1070</v>
      </c>
      <c r="L1202" s="4">
        <f>$K1202/L1196*100</f>
        <v>86.151368760064415</v>
      </c>
      <c r="M1202" s="47" t="s">
        <v>819</v>
      </c>
      <c r="N1202" s="20">
        <v>344</v>
      </c>
      <c r="O1202" s="4">
        <f>$N1202/O1196*100</f>
        <v>82.891566265060248</v>
      </c>
      <c r="P1202" s="47" t="s">
        <v>819</v>
      </c>
    </row>
    <row r="1203" spans="1:16" ht="15" customHeight="1">
      <c r="B1203" s="48" t="s">
        <v>1</v>
      </c>
      <c r="C1203" s="32"/>
      <c r="D1203" s="32"/>
      <c r="E1203" s="32"/>
      <c r="F1203" s="32"/>
      <c r="G1203" s="32"/>
      <c r="H1203" s="49">
        <f>SUM(H1197:H1202)</f>
        <v>1658</v>
      </c>
      <c r="I1203" s="6">
        <f>IF(SUM(I1197:I1202)&gt;100,"－",SUM(I1197:I1202))</f>
        <v>100</v>
      </c>
      <c r="J1203" s="6">
        <f>IF(SUM(J1197:J1202)&gt;100,"－",SUM(J1197:J1202))</f>
        <v>100.00000000000001</v>
      </c>
      <c r="K1203" s="49">
        <f>SUM(K1197:K1202)</f>
        <v>1242</v>
      </c>
      <c r="L1203" s="6">
        <f>IF(SUM(L1197:L1202)&gt;100,"－",SUM(L1197:L1202))</f>
        <v>100</v>
      </c>
      <c r="M1203" s="6">
        <f>IF(SUM(M1197:M1202)&gt;100,"－",SUM(M1197:M1202))</f>
        <v>100</v>
      </c>
      <c r="N1203" s="49">
        <f>SUM(N1197:N1202)</f>
        <v>415</v>
      </c>
      <c r="O1203" s="6">
        <f>IF(SUM(O1197:O1202)&gt;100,"－",SUM(O1197:O1202))</f>
        <v>100</v>
      </c>
      <c r="P1203" s="6">
        <f>IF(SUM(P1197:P1202)&gt;100,"－",SUM(P1197:P1202))</f>
        <v>100</v>
      </c>
    </row>
    <row r="1204" spans="1:16" ht="15" customHeight="1">
      <c r="B1204" s="48" t="s">
        <v>317</v>
      </c>
      <c r="C1204" s="32"/>
      <c r="D1204" s="32"/>
      <c r="E1204" s="32"/>
      <c r="F1204" s="32"/>
      <c r="G1204" s="32"/>
      <c r="H1204" s="50">
        <v>10.166983474565018</v>
      </c>
      <c r="I1204" s="35"/>
      <c r="J1204" s="35"/>
      <c r="K1204" s="50">
        <v>10.315983953658527</v>
      </c>
      <c r="L1204" s="35"/>
      <c r="M1204" s="35"/>
      <c r="N1204" s="50">
        <v>9.8060245674652364</v>
      </c>
      <c r="O1204" s="35"/>
    </row>
    <row r="1205" spans="1:16" ht="15" customHeight="1">
      <c r="B1205" s="91"/>
      <c r="C1205" s="56"/>
      <c r="D1205" s="56"/>
      <c r="E1205" s="56"/>
      <c r="F1205" s="56"/>
      <c r="G1205" s="56"/>
      <c r="H1205" s="56"/>
      <c r="I1205" s="56"/>
      <c r="J1205" s="56"/>
      <c r="K1205" s="56"/>
      <c r="L1205" s="57"/>
      <c r="M1205" s="8"/>
      <c r="N1205" s="8"/>
    </row>
    <row r="1206" spans="1:16" ht="13.5" customHeight="1">
      <c r="A1206" s="54" t="s">
        <v>377</v>
      </c>
      <c r="B1206" s="24"/>
    </row>
    <row r="1207" spans="1:16" ht="15" customHeight="1">
      <c r="A1207" s="1" t="s">
        <v>378</v>
      </c>
      <c r="K1207" s="15"/>
      <c r="L1207" s="15"/>
      <c r="M1207" s="15"/>
    </row>
    <row r="1208" spans="1:16" ht="15" customHeight="1">
      <c r="B1208" s="72"/>
      <c r="C1208" s="122"/>
      <c r="D1208" s="73"/>
      <c r="E1208" s="73"/>
      <c r="F1208" s="31"/>
      <c r="G1208" s="103" t="s">
        <v>5</v>
      </c>
      <c r="H1208" s="33"/>
      <c r="I1208" s="31"/>
      <c r="J1208" s="103" t="s">
        <v>62</v>
      </c>
      <c r="K1208" s="33"/>
      <c r="L1208" s="31"/>
      <c r="M1208" s="103" t="s">
        <v>820</v>
      </c>
      <c r="N1208" s="33"/>
    </row>
    <row r="1209" spans="1:16" ht="21.75">
      <c r="B1209" s="95"/>
      <c r="C1209" s="45"/>
      <c r="D1209" s="123"/>
      <c r="E1209" s="123"/>
      <c r="F1209" s="59" t="s">
        <v>2</v>
      </c>
      <c r="G1209" s="59" t="s">
        <v>3</v>
      </c>
      <c r="H1209" s="59" t="s">
        <v>592</v>
      </c>
      <c r="I1209" s="59" t="s">
        <v>2</v>
      </c>
      <c r="J1209" s="59" t="s">
        <v>3</v>
      </c>
      <c r="K1209" s="59" t="s">
        <v>592</v>
      </c>
      <c r="L1209" s="59" t="s">
        <v>2</v>
      </c>
      <c r="M1209" s="59" t="s">
        <v>3</v>
      </c>
      <c r="N1209" s="59" t="s">
        <v>592</v>
      </c>
    </row>
    <row r="1210" spans="1:16" ht="12" customHeight="1">
      <c r="B1210" s="124" t="s">
        <v>599</v>
      </c>
      <c r="C1210" s="125"/>
      <c r="D1210" s="42"/>
      <c r="E1210" s="42"/>
      <c r="F1210" s="126"/>
      <c r="G1210" s="112">
        <f>F1216</f>
        <v>4972</v>
      </c>
      <c r="H1210" s="112">
        <f>G1210-F1215-F1214</f>
        <v>2968</v>
      </c>
      <c r="I1210" s="126"/>
      <c r="J1210" s="112">
        <f>I1216</f>
        <v>3386</v>
      </c>
      <c r="K1210" s="112">
        <f>J1210-I1215-I1214</f>
        <v>1943</v>
      </c>
      <c r="L1210" s="126"/>
      <c r="M1210" s="112">
        <f>L1216</f>
        <v>1585</v>
      </c>
      <c r="N1210" s="112">
        <f>M1210-L1215-L1214</f>
        <v>1025</v>
      </c>
    </row>
    <row r="1211" spans="1:16" ht="12" customHeight="1">
      <c r="B1211" s="102"/>
      <c r="C1211" s="91"/>
      <c r="D1211" s="127" t="s">
        <v>110</v>
      </c>
      <c r="E1211" s="128"/>
      <c r="F1211" s="129">
        <v>138</v>
      </c>
      <c r="G1211" s="113">
        <f>F1211/G1210*100</f>
        <v>2.775543041029767</v>
      </c>
      <c r="H1211" s="113">
        <f>F1211/H1210*100</f>
        <v>4.6495956873315363</v>
      </c>
      <c r="I1211" s="129">
        <v>85</v>
      </c>
      <c r="J1211" s="113">
        <f>I1211/J1210*100</f>
        <v>2.5103366804489071</v>
      </c>
      <c r="K1211" s="113">
        <f>I1211/K1210*100</f>
        <v>4.3746783324755532</v>
      </c>
      <c r="L1211" s="129">
        <v>53</v>
      </c>
      <c r="M1211" s="113">
        <f>L1211/M1210*100</f>
        <v>3.3438485804416405</v>
      </c>
      <c r="N1211" s="113">
        <f>L1211/N1210*100</f>
        <v>5.1707317073170733</v>
      </c>
    </row>
    <row r="1212" spans="1:16" ht="12" customHeight="1">
      <c r="B1212" s="102"/>
      <c r="C1212" s="91"/>
      <c r="D1212" s="130" t="s">
        <v>111</v>
      </c>
      <c r="E1212" s="70"/>
      <c r="F1212" s="10">
        <v>225</v>
      </c>
      <c r="G1212" s="13">
        <f>F1212/G1210*100</f>
        <v>4.5253419147224454</v>
      </c>
      <c r="H1212" s="13">
        <f>F1212/H1210*100</f>
        <v>7.5808625336927227</v>
      </c>
      <c r="I1212" s="10">
        <v>134</v>
      </c>
      <c r="J1212" s="13">
        <f>I1212/J1210*100</f>
        <v>3.9574719432959244</v>
      </c>
      <c r="K1212" s="13">
        <f>I1212/K1210*100</f>
        <v>6.8965517241379306</v>
      </c>
      <c r="L1212" s="10">
        <v>91</v>
      </c>
      <c r="M1212" s="13">
        <f>L1212/M1210*100</f>
        <v>5.7413249211356465</v>
      </c>
      <c r="N1212" s="13">
        <f>L1212/N1210*100</f>
        <v>8.8780487804878039</v>
      </c>
    </row>
    <row r="1213" spans="1:16" ht="12" customHeight="1">
      <c r="B1213" s="102"/>
      <c r="C1213" s="91"/>
      <c r="D1213" s="130" t="s">
        <v>61</v>
      </c>
      <c r="E1213" s="70"/>
      <c r="F1213" s="10">
        <v>2605</v>
      </c>
      <c r="G1213" s="13">
        <f>F1213/G1210*100</f>
        <v>52.393403057119869</v>
      </c>
      <c r="H1213" s="13">
        <f>F1213/H1210*100</f>
        <v>87.76954177897575</v>
      </c>
      <c r="I1213" s="10">
        <v>1724</v>
      </c>
      <c r="J1213" s="13">
        <f>I1213/J1210*100</f>
        <v>50.915534554046069</v>
      </c>
      <c r="K1213" s="13">
        <f>I1213/K1210*100</f>
        <v>88.728769943386524</v>
      </c>
      <c r="L1213" s="10">
        <v>881</v>
      </c>
      <c r="M1213" s="13">
        <f>L1213/M1210*100</f>
        <v>55.583596214511047</v>
      </c>
      <c r="N1213" s="13">
        <f>L1213/N1210*100</f>
        <v>85.951219512195124</v>
      </c>
    </row>
    <row r="1214" spans="1:16" ht="12" customHeight="1">
      <c r="B1214" s="102"/>
      <c r="C1214" s="91"/>
      <c r="D1214" s="130" t="s">
        <v>508</v>
      </c>
      <c r="E1214" s="70"/>
      <c r="F1214" s="10">
        <v>1425</v>
      </c>
      <c r="G1214" s="13">
        <f>F1214/G1210*100</f>
        <v>28.660498793242155</v>
      </c>
      <c r="H1214" s="17" t="s">
        <v>819</v>
      </c>
      <c r="I1214" s="10">
        <v>1024</v>
      </c>
      <c r="J1214" s="13">
        <f>I1214/J1210*100</f>
        <v>30.242173656231543</v>
      </c>
      <c r="K1214" s="17" t="s">
        <v>819</v>
      </c>
      <c r="L1214" s="10">
        <v>400</v>
      </c>
      <c r="M1214" s="13">
        <f>L1214/M1210*100</f>
        <v>25.236593059936908</v>
      </c>
      <c r="N1214" s="17" t="s">
        <v>819</v>
      </c>
    </row>
    <row r="1215" spans="1:16" ht="12" customHeight="1">
      <c r="B1215" s="102"/>
      <c r="C1215" s="91"/>
      <c r="D1215" s="131" t="s">
        <v>0</v>
      </c>
      <c r="E1215" s="132"/>
      <c r="F1215" s="133">
        <v>579</v>
      </c>
      <c r="G1215" s="114">
        <f>F1215/G1210*100</f>
        <v>11.645213193885761</v>
      </c>
      <c r="H1215" s="115" t="s">
        <v>819</v>
      </c>
      <c r="I1215" s="133">
        <v>419</v>
      </c>
      <c r="J1215" s="114">
        <f>I1215/J1210*100</f>
        <v>12.374483165977555</v>
      </c>
      <c r="K1215" s="115" t="s">
        <v>819</v>
      </c>
      <c r="L1215" s="133">
        <v>160</v>
      </c>
      <c r="M1215" s="114">
        <f>L1215/M1210*100</f>
        <v>10.094637223974763</v>
      </c>
      <c r="N1215" s="115" t="s">
        <v>819</v>
      </c>
    </row>
    <row r="1216" spans="1:16" ht="12" customHeight="1">
      <c r="B1216" s="136"/>
      <c r="C1216" s="186"/>
      <c r="D1216" s="134" t="s">
        <v>459</v>
      </c>
      <c r="E1216" s="123"/>
      <c r="F1216" s="135">
        <f t="shared" ref="F1216:N1216" si="145">SUM(F1211:F1215)</f>
        <v>4972</v>
      </c>
      <c r="G1216" s="14">
        <f t="shared" si="145"/>
        <v>100</v>
      </c>
      <c r="H1216" s="14">
        <f t="shared" si="145"/>
        <v>100.00000000000001</v>
      </c>
      <c r="I1216" s="135">
        <f t="shared" si="145"/>
        <v>3386</v>
      </c>
      <c r="J1216" s="14">
        <f t="shared" si="145"/>
        <v>100</v>
      </c>
      <c r="K1216" s="14">
        <f t="shared" si="145"/>
        <v>100</v>
      </c>
      <c r="L1216" s="135">
        <f t="shared" si="145"/>
        <v>1585</v>
      </c>
      <c r="M1216" s="14">
        <f t="shared" si="145"/>
        <v>100</v>
      </c>
      <c r="N1216" s="14">
        <f t="shared" si="145"/>
        <v>100</v>
      </c>
    </row>
    <row r="1217" spans="1:14" ht="12" customHeight="1">
      <c r="B1217" s="124" t="s">
        <v>600</v>
      </c>
      <c r="C1217" s="125"/>
      <c r="D1217" s="42"/>
      <c r="E1217" s="42"/>
      <c r="F1217" s="126"/>
      <c r="G1217" s="112">
        <f>F1223</f>
        <v>3149</v>
      </c>
      <c r="H1217" s="112">
        <f>G1217-F1222-F1221</f>
        <v>1629</v>
      </c>
      <c r="I1217" s="126"/>
      <c r="J1217" s="112">
        <f>I1223</f>
        <v>2238</v>
      </c>
      <c r="K1217" s="112">
        <f>J1217-I1222-I1221</f>
        <v>1125</v>
      </c>
      <c r="L1217" s="126"/>
      <c r="M1217" s="112">
        <f>L1223</f>
        <v>910</v>
      </c>
      <c r="N1217" s="112">
        <f>M1217-L1222-L1221</f>
        <v>504</v>
      </c>
    </row>
    <row r="1218" spans="1:14" ht="12" customHeight="1">
      <c r="B1218" s="102"/>
      <c r="C1218" s="91"/>
      <c r="D1218" s="127" t="s">
        <v>110</v>
      </c>
      <c r="E1218" s="128"/>
      <c r="F1218" s="129">
        <v>14</v>
      </c>
      <c r="G1218" s="113">
        <f>F1218/G1217*100</f>
        <v>0.44458558272467452</v>
      </c>
      <c r="H1218" s="113">
        <f>F1218/H1217*100</f>
        <v>0.85942295887047271</v>
      </c>
      <c r="I1218" s="129">
        <v>11</v>
      </c>
      <c r="J1218" s="113">
        <f>I1218/J1217*100</f>
        <v>0.49151027703306527</v>
      </c>
      <c r="K1218" s="113">
        <f>I1218/K1217*100</f>
        <v>0.97777777777777775</v>
      </c>
      <c r="L1218" s="129">
        <v>3</v>
      </c>
      <c r="M1218" s="113">
        <f>L1218/M1217*100</f>
        <v>0.32967032967032966</v>
      </c>
      <c r="N1218" s="113">
        <f>L1218/N1217*100</f>
        <v>0.59523809523809523</v>
      </c>
    </row>
    <row r="1219" spans="1:14" ht="12" customHeight="1">
      <c r="B1219" s="102"/>
      <c r="C1219" s="91"/>
      <c r="D1219" s="130" t="s">
        <v>111</v>
      </c>
      <c r="E1219" s="70"/>
      <c r="F1219" s="10">
        <v>50</v>
      </c>
      <c r="G1219" s="13">
        <f>F1219/G1217*100</f>
        <v>1.5878056525881232</v>
      </c>
      <c r="H1219" s="13">
        <f>F1219/H1217*100</f>
        <v>3.0693677102516883</v>
      </c>
      <c r="I1219" s="10">
        <v>30</v>
      </c>
      <c r="J1219" s="13">
        <f>I1219/J1217*100</f>
        <v>1.3404825737265416</v>
      </c>
      <c r="K1219" s="13">
        <f>I1219/K1217*100</f>
        <v>2.666666666666667</v>
      </c>
      <c r="L1219" s="10">
        <v>20</v>
      </c>
      <c r="M1219" s="13">
        <f>L1219/M1217*100</f>
        <v>2.197802197802198</v>
      </c>
      <c r="N1219" s="13">
        <f>L1219/N1217*100</f>
        <v>3.9682539682539679</v>
      </c>
    </row>
    <row r="1220" spans="1:14" ht="12" customHeight="1">
      <c r="B1220" s="102"/>
      <c r="C1220" s="91"/>
      <c r="D1220" s="130" t="s">
        <v>61</v>
      </c>
      <c r="E1220" s="70"/>
      <c r="F1220" s="10">
        <v>1565</v>
      </c>
      <c r="G1220" s="13">
        <f>F1220/G1217*100</f>
        <v>49.69831692600826</v>
      </c>
      <c r="H1220" s="13">
        <f>F1220/H1217*100</f>
        <v>96.071209330877835</v>
      </c>
      <c r="I1220" s="10">
        <v>1084</v>
      </c>
      <c r="J1220" s="13">
        <f>I1220/J1217*100</f>
        <v>48.436103663985705</v>
      </c>
      <c r="K1220" s="13">
        <f>I1220/K1217*100</f>
        <v>96.355555555555554</v>
      </c>
      <c r="L1220" s="10">
        <v>481</v>
      </c>
      <c r="M1220" s="13">
        <f>L1220/M1217*100</f>
        <v>52.857142857142861</v>
      </c>
      <c r="N1220" s="13">
        <f>L1220/N1217*100</f>
        <v>95.436507936507937</v>
      </c>
    </row>
    <row r="1221" spans="1:14" ht="12" customHeight="1">
      <c r="B1221" s="102"/>
      <c r="C1221" s="91"/>
      <c r="D1221" s="130" t="s">
        <v>508</v>
      </c>
      <c r="E1221" s="70"/>
      <c r="F1221" s="10">
        <v>1053</v>
      </c>
      <c r="G1221" s="13">
        <f>F1221/G1217*100</f>
        <v>33.439187043505875</v>
      </c>
      <c r="H1221" s="17" t="s">
        <v>819</v>
      </c>
      <c r="I1221" s="10">
        <v>782</v>
      </c>
      <c r="J1221" s="13">
        <f>I1221/J1217*100</f>
        <v>34.941912421805185</v>
      </c>
      <c r="K1221" s="17" t="s">
        <v>819</v>
      </c>
      <c r="L1221" s="10">
        <v>270</v>
      </c>
      <c r="M1221" s="13">
        <f>L1221/M1217*100</f>
        <v>29.670329670329672</v>
      </c>
      <c r="N1221" s="17" t="s">
        <v>819</v>
      </c>
    </row>
    <row r="1222" spans="1:14" ht="12" customHeight="1">
      <c r="B1222" s="102"/>
      <c r="C1222" s="91"/>
      <c r="D1222" s="131" t="s">
        <v>0</v>
      </c>
      <c r="E1222" s="132"/>
      <c r="F1222" s="133">
        <v>467</v>
      </c>
      <c r="G1222" s="114">
        <f>F1222/G1217*100</f>
        <v>14.830104795173071</v>
      </c>
      <c r="H1222" s="115" t="s">
        <v>819</v>
      </c>
      <c r="I1222" s="133">
        <v>331</v>
      </c>
      <c r="J1222" s="114">
        <f>I1222/J1217*100</f>
        <v>14.789991063449509</v>
      </c>
      <c r="K1222" s="115" t="s">
        <v>819</v>
      </c>
      <c r="L1222" s="133">
        <v>136</v>
      </c>
      <c r="M1222" s="114">
        <f>L1222/M1217*100</f>
        <v>14.945054945054945</v>
      </c>
      <c r="N1222" s="115" t="s">
        <v>819</v>
      </c>
    </row>
    <row r="1223" spans="1:14" ht="12" customHeight="1">
      <c r="B1223" s="136"/>
      <c r="C1223" s="186"/>
      <c r="D1223" s="134" t="s">
        <v>459</v>
      </c>
      <c r="E1223" s="123"/>
      <c r="F1223" s="135">
        <f t="shared" ref="F1223:N1223" si="146">SUM(F1218:F1222)</f>
        <v>3149</v>
      </c>
      <c r="G1223" s="14">
        <f t="shared" si="146"/>
        <v>100</v>
      </c>
      <c r="H1223" s="14">
        <f t="shared" si="146"/>
        <v>100</v>
      </c>
      <c r="I1223" s="135">
        <f t="shared" si="146"/>
        <v>2238</v>
      </c>
      <c r="J1223" s="14">
        <f t="shared" si="146"/>
        <v>100</v>
      </c>
      <c r="K1223" s="14">
        <f t="shared" si="146"/>
        <v>100</v>
      </c>
      <c r="L1223" s="135">
        <f t="shared" si="146"/>
        <v>910</v>
      </c>
      <c r="M1223" s="14">
        <f t="shared" si="146"/>
        <v>100</v>
      </c>
      <c r="N1223" s="14">
        <f t="shared" si="146"/>
        <v>100</v>
      </c>
    </row>
    <row r="1224" spans="1:14" ht="12" customHeight="1">
      <c r="B1224" s="124" t="s">
        <v>601</v>
      </c>
      <c r="C1224" s="125"/>
      <c r="D1224" s="42"/>
      <c r="E1224" s="42"/>
      <c r="F1224" s="126"/>
      <c r="G1224" s="112">
        <f>F1230</f>
        <v>1787</v>
      </c>
      <c r="H1224" s="112">
        <f>G1224-F1229-F1228</f>
        <v>845</v>
      </c>
      <c r="I1224" s="126"/>
      <c r="J1224" s="112">
        <f>I1230</f>
        <v>1336</v>
      </c>
      <c r="K1224" s="112">
        <f>J1224-I1229-I1228</f>
        <v>616</v>
      </c>
      <c r="L1224" s="126"/>
      <c r="M1224" s="112">
        <f>L1230</f>
        <v>450</v>
      </c>
      <c r="N1224" s="112">
        <f>M1224-L1229-L1228</f>
        <v>229</v>
      </c>
    </row>
    <row r="1225" spans="1:14" ht="12" customHeight="1">
      <c r="B1225" s="102"/>
      <c r="C1225" s="91"/>
      <c r="D1225" s="127" t="s">
        <v>110</v>
      </c>
      <c r="E1225" s="128"/>
      <c r="F1225" s="129">
        <v>1</v>
      </c>
      <c r="G1225" s="113">
        <f>F1225/G1224*100</f>
        <v>5.5959709009513157E-2</v>
      </c>
      <c r="H1225" s="113">
        <f>F1225/H1224*100</f>
        <v>0.1183431952662722</v>
      </c>
      <c r="I1225" s="129">
        <v>1</v>
      </c>
      <c r="J1225" s="113">
        <f>I1225/J1224*100</f>
        <v>7.4850299401197612E-2</v>
      </c>
      <c r="K1225" s="113">
        <f>I1225/K1224*100</f>
        <v>0.16233766233766234</v>
      </c>
      <c r="L1225" s="129">
        <v>0</v>
      </c>
      <c r="M1225" s="113">
        <f>L1225/M1224*100</f>
        <v>0</v>
      </c>
      <c r="N1225" s="113">
        <f>L1225/N1224*100</f>
        <v>0</v>
      </c>
    </row>
    <row r="1226" spans="1:14" ht="12" customHeight="1">
      <c r="B1226" s="102"/>
      <c r="C1226" s="91"/>
      <c r="D1226" s="130" t="s">
        <v>111</v>
      </c>
      <c r="E1226" s="70"/>
      <c r="F1226" s="10">
        <v>20</v>
      </c>
      <c r="G1226" s="13">
        <f>F1226/G1224*100</f>
        <v>1.119194180190263</v>
      </c>
      <c r="H1226" s="13">
        <f>F1226/H1224*100</f>
        <v>2.3668639053254439</v>
      </c>
      <c r="I1226" s="10">
        <v>12</v>
      </c>
      <c r="J1226" s="13">
        <f>I1226/J1224*100</f>
        <v>0.89820359281437123</v>
      </c>
      <c r="K1226" s="13">
        <f>I1226/K1224*100</f>
        <v>1.948051948051948</v>
      </c>
      <c r="L1226" s="10">
        <v>8</v>
      </c>
      <c r="M1226" s="13">
        <f>L1226/M1224*100</f>
        <v>1.7777777777777777</v>
      </c>
      <c r="N1226" s="13">
        <f>L1226/N1224*100</f>
        <v>3.4934497816593884</v>
      </c>
    </row>
    <row r="1227" spans="1:14" ht="12" customHeight="1">
      <c r="B1227" s="102"/>
      <c r="C1227" s="91"/>
      <c r="D1227" s="130" t="s">
        <v>61</v>
      </c>
      <c r="E1227" s="70"/>
      <c r="F1227" s="10">
        <v>824</v>
      </c>
      <c r="G1227" s="13">
        <f>F1227/G1224*100</f>
        <v>46.110800223838837</v>
      </c>
      <c r="H1227" s="13">
        <f>F1227/H1224*100</f>
        <v>97.514792899408292</v>
      </c>
      <c r="I1227" s="10">
        <v>603</v>
      </c>
      <c r="J1227" s="13">
        <f>I1227/J1224*100</f>
        <v>45.134730538922156</v>
      </c>
      <c r="K1227" s="13">
        <f>I1227/K1224*100</f>
        <v>97.889610389610397</v>
      </c>
      <c r="L1227" s="10">
        <v>221</v>
      </c>
      <c r="M1227" s="13">
        <f>L1227/M1224*100</f>
        <v>49.111111111111114</v>
      </c>
      <c r="N1227" s="13">
        <f>L1227/N1224*100</f>
        <v>96.506550218340621</v>
      </c>
    </row>
    <row r="1228" spans="1:14" ht="12" customHeight="1">
      <c r="B1228" s="102"/>
      <c r="C1228" s="91"/>
      <c r="D1228" s="130" t="s">
        <v>508</v>
      </c>
      <c r="E1228" s="70"/>
      <c r="F1228" s="10">
        <v>595</v>
      </c>
      <c r="G1228" s="13">
        <f>F1228/G1224*100</f>
        <v>33.296026860660326</v>
      </c>
      <c r="H1228" s="17" t="s">
        <v>819</v>
      </c>
      <c r="I1228" s="10">
        <v>468</v>
      </c>
      <c r="J1228" s="13">
        <f>I1228/J1224*100</f>
        <v>35.029940119760475</v>
      </c>
      <c r="K1228" s="17" t="s">
        <v>819</v>
      </c>
      <c r="L1228" s="10">
        <v>126</v>
      </c>
      <c r="M1228" s="13">
        <f>L1228/M1224*100</f>
        <v>28.000000000000004</v>
      </c>
      <c r="N1228" s="17" t="s">
        <v>819</v>
      </c>
    </row>
    <row r="1229" spans="1:14" ht="12" customHeight="1">
      <c r="B1229" s="102"/>
      <c r="C1229" s="91"/>
      <c r="D1229" s="131" t="s">
        <v>0</v>
      </c>
      <c r="E1229" s="132"/>
      <c r="F1229" s="133">
        <v>347</v>
      </c>
      <c r="G1229" s="114">
        <f>F1229/G1224*100</f>
        <v>19.418019026301064</v>
      </c>
      <c r="H1229" s="115" t="s">
        <v>819</v>
      </c>
      <c r="I1229" s="133">
        <v>252</v>
      </c>
      <c r="J1229" s="114">
        <f>I1229/J1224*100</f>
        <v>18.862275449101794</v>
      </c>
      <c r="K1229" s="115" t="s">
        <v>819</v>
      </c>
      <c r="L1229" s="133">
        <v>95</v>
      </c>
      <c r="M1229" s="114">
        <f>L1229/M1224*100</f>
        <v>21.111111111111111</v>
      </c>
      <c r="N1229" s="115" t="s">
        <v>819</v>
      </c>
    </row>
    <row r="1230" spans="1:14" ht="12" customHeight="1">
      <c r="B1230" s="136"/>
      <c r="C1230" s="186"/>
      <c r="D1230" s="134" t="s">
        <v>459</v>
      </c>
      <c r="E1230" s="123"/>
      <c r="F1230" s="135">
        <f t="shared" ref="F1230:N1230" si="147">SUM(F1225:F1229)</f>
        <v>1787</v>
      </c>
      <c r="G1230" s="14">
        <f t="shared" si="147"/>
        <v>100</v>
      </c>
      <c r="H1230" s="14">
        <f t="shared" si="147"/>
        <v>100.00000000000001</v>
      </c>
      <c r="I1230" s="135">
        <f t="shared" si="147"/>
        <v>1336</v>
      </c>
      <c r="J1230" s="14">
        <f t="shared" si="147"/>
        <v>100</v>
      </c>
      <c r="K1230" s="14">
        <f t="shared" si="147"/>
        <v>100</v>
      </c>
      <c r="L1230" s="135">
        <f t="shared" si="147"/>
        <v>450</v>
      </c>
      <c r="M1230" s="14">
        <f t="shared" si="147"/>
        <v>100.00000000000001</v>
      </c>
      <c r="N1230" s="14">
        <f t="shared" si="147"/>
        <v>100.00000000000001</v>
      </c>
    </row>
    <row r="1231" spans="1:14" ht="13.5" customHeight="1">
      <c r="B1231" s="91"/>
      <c r="C1231" s="56"/>
      <c r="D1231" s="36"/>
      <c r="E1231" s="15"/>
      <c r="F1231" s="15"/>
      <c r="G1231" s="36"/>
      <c r="H1231" s="15"/>
      <c r="I1231" s="15"/>
      <c r="J1231" s="36"/>
      <c r="K1231" s="15"/>
      <c r="L1231" s="15"/>
    </row>
    <row r="1232" spans="1:14" ht="13.5" customHeight="1">
      <c r="A1232" s="54" t="s">
        <v>377</v>
      </c>
      <c r="B1232" s="24"/>
    </row>
    <row r="1233" spans="1:14" ht="15" customHeight="1">
      <c r="A1233" s="1" t="s">
        <v>379</v>
      </c>
      <c r="K1233" s="15"/>
      <c r="L1233" s="15"/>
      <c r="M1233" s="15"/>
    </row>
    <row r="1234" spans="1:14" ht="15" customHeight="1">
      <c r="B1234" s="72"/>
      <c r="C1234" s="122"/>
      <c r="D1234" s="73"/>
      <c r="E1234" s="73"/>
      <c r="F1234" s="31"/>
      <c r="G1234" s="103" t="s">
        <v>5</v>
      </c>
      <c r="H1234" s="33"/>
      <c r="I1234" s="31"/>
      <c r="J1234" s="103" t="s">
        <v>62</v>
      </c>
      <c r="K1234" s="33"/>
      <c r="L1234" s="31"/>
      <c r="M1234" s="103" t="s">
        <v>820</v>
      </c>
      <c r="N1234" s="33"/>
    </row>
    <row r="1235" spans="1:14" ht="21.75">
      <c r="B1235" s="95"/>
      <c r="C1235" s="45"/>
      <c r="D1235" s="123"/>
      <c r="E1235" s="123"/>
      <c r="F1235" s="59" t="s">
        <v>2</v>
      </c>
      <c r="G1235" s="59" t="s">
        <v>3</v>
      </c>
      <c r="H1235" s="59" t="s">
        <v>592</v>
      </c>
      <c r="I1235" s="59" t="s">
        <v>2</v>
      </c>
      <c r="J1235" s="59" t="s">
        <v>3</v>
      </c>
      <c r="K1235" s="59" t="s">
        <v>592</v>
      </c>
      <c r="L1235" s="59" t="s">
        <v>2</v>
      </c>
      <c r="M1235" s="59" t="s">
        <v>3</v>
      </c>
      <c r="N1235" s="59" t="s">
        <v>592</v>
      </c>
    </row>
    <row r="1236" spans="1:14" ht="12" customHeight="1">
      <c r="B1236" s="124" t="s">
        <v>599</v>
      </c>
      <c r="C1236" s="125"/>
      <c r="D1236" s="42"/>
      <c r="E1236" s="42"/>
      <c r="F1236" s="126"/>
      <c r="G1236" s="112">
        <f>F1241</f>
        <v>4972</v>
      </c>
      <c r="H1236" s="112">
        <f>G1236-F1240-F1239</f>
        <v>3097</v>
      </c>
      <c r="I1236" s="126"/>
      <c r="J1236" s="112">
        <f>I1241</f>
        <v>3386</v>
      </c>
      <c r="K1236" s="112">
        <f>J1236-I1240-I1239</f>
        <v>2037</v>
      </c>
      <c r="L1236" s="126"/>
      <c r="M1236" s="112">
        <f>L1241</f>
        <v>1585</v>
      </c>
      <c r="N1236" s="112">
        <f>M1236-L1240-L1239</f>
        <v>1060</v>
      </c>
    </row>
    <row r="1237" spans="1:14" ht="12" customHeight="1">
      <c r="B1237" s="102"/>
      <c r="C1237" s="91"/>
      <c r="D1237" s="127" t="s">
        <v>523</v>
      </c>
      <c r="E1237" s="128"/>
      <c r="F1237" s="129">
        <v>410</v>
      </c>
      <c r="G1237" s="113">
        <f>F1237/G1236*100</f>
        <v>8.246178600160901</v>
      </c>
      <c r="H1237" s="113">
        <f>F1237/H1236*100</f>
        <v>13.238618017436229</v>
      </c>
      <c r="I1237" s="129">
        <v>232</v>
      </c>
      <c r="J1237" s="113">
        <f>I1237/J1236*100</f>
        <v>6.8517424689899586</v>
      </c>
      <c r="K1237" s="113">
        <f>I1237/K1236*100</f>
        <v>11.389297987236132</v>
      </c>
      <c r="L1237" s="129">
        <v>178</v>
      </c>
      <c r="M1237" s="113">
        <f>L1237/M1236*100</f>
        <v>11.230283911671926</v>
      </c>
      <c r="N1237" s="113">
        <f>L1237/N1236*100</f>
        <v>16.79245283018868</v>
      </c>
    </row>
    <row r="1238" spans="1:14" ht="12" customHeight="1">
      <c r="B1238" s="102"/>
      <c r="C1238" s="91"/>
      <c r="D1238" s="130" t="s">
        <v>651</v>
      </c>
      <c r="E1238" s="70"/>
      <c r="F1238" s="10">
        <v>2687</v>
      </c>
      <c r="G1238" s="13">
        <f>F1238/G1236*100</f>
        <v>54.04263877715205</v>
      </c>
      <c r="H1238" s="13">
        <f>F1238/H1236*100</f>
        <v>86.761381982563762</v>
      </c>
      <c r="I1238" s="10">
        <v>1805</v>
      </c>
      <c r="J1238" s="13">
        <f>I1238/J1236*100</f>
        <v>53.307737743650328</v>
      </c>
      <c r="K1238" s="13">
        <f>I1238/K1236*100</f>
        <v>88.610702012763866</v>
      </c>
      <c r="L1238" s="10">
        <v>882</v>
      </c>
      <c r="M1238" s="13">
        <f>L1238/M1236*100</f>
        <v>55.646687697160878</v>
      </c>
      <c r="N1238" s="13">
        <f>L1238/N1236*100</f>
        <v>83.20754716981132</v>
      </c>
    </row>
    <row r="1239" spans="1:14" ht="12" customHeight="1">
      <c r="B1239" s="102"/>
      <c r="C1239" s="91"/>
      <c r="D1239" s="130" t="s">
        <v>508</v>
      </c>
      <c r="E1239" s="70"/>
      <c r="F1239" s="10">
        <v>1425</v>
      </c>
      <c r="G1239" s="13">
        <f>F1239/G1236*100</f>
        <v>28.660498793242155</v>
      </c>
      <c r="H1239" s="17" t="s">
        <v>819</v>
      </c>
      <c r="I1239" s="10">
        <v>1024</v>
      </c>
      <c r="J1239" s="13">
        <f>I1239/J1236*100</f>
        <v>30.242173656231543</v>
      </c>
      <c r="K1239" s="17" t="s">
        <v>819</v>
      </c>
      <c r="L1239" s="10">
        <v>400</v>
      </c>
      <c r="M1239" s="13">
        <f>L1239/M1236*100</f>
        <v>25.236593059936908</v>
      </c>
      <c r="N1239" s="17" t="s">
        <v>819</v>
      </c>
    </row>
    <row r="1240" spans="1:14" ht="12" customHeight="1">
      <c r="B1240" s="102"/>
      <c r="C1240" s="91"/>
      <c r="D1240" s="131" t="s">
        <v>0</v>
      </c>
      <c r="E1240" s="132"/>
      <c r="F1240" s="133">
        <v>450</v>
      </c>
      <c r="G1240" s="114">
        <f>F1240/G1236*100</f>
        <v>9.0506838294448908</v>
      </c>
      <c r="H1240" s="115" t="s">
        <v>819</v>
      </c>
      <c r="I1240" s="133">
        <v>325</v>
      </c>
      <c r="J1240" s="114">
        <f>I1240/J1236*100</f>
        <v>9.5983461311281744</v>
      </c>
      <c r="K1240" s="115" t="s">
        <v>819</v>
      </c>
      <c r="L1240" s="133">
        <v>125</v>
      </c>
      <c r="M1240" s="114">
        <f>L1240/M1236*100</f>
        <v>7.8864353312302837</v>
      </c>
      <c r="N1240" s="115" t="s">
        <v>819</v>
      </c>
    </row>
    <row r="1241" spans="1:14" ht="12" customHeight="1">
      <c r="B1241" s="136"/>
      <c r="C1241" s="186"/>
      <c r="D1241" s="134" t="s">
        <v>459</v>
      </c>
      <c r="E1241" s="123"/>
      <c r="F1241" s="135">
        <f t="shared" ref="F1241:N1241" si="148">SUM(F1237:F1240)</f>
        <v>4972</v>
      </c>
      <c r="G1241" s="14">
        <f t="shared" si="148"/>
        <v>100</v>
      </c>
      <c r="H1241" s="14">
        <f t="shared" si="148"/>
        <v>99.999999999999986</v>
      </c>
      <c r="I1241" s="135">
        <f t="shared" si="148"/>
        <v>3386</v>
      </c>
      <c r="J1241" s="14">
        <f t="shared" si="148"/>
        <v>100</v>
      </c>
      <c r="K1241" s="14">
        <f t="shared" si="148"/>
        <v>100</v>
      </c>
      <c r="L1241" s="135">
        <f t="shared" si="148"/>
        <v>1585</v>
      </c>
      <c r="M1241" s="14">
        <f t="shared" si="148"/>
        <v>100</v>
      </c>
      <c r="N1241" s="14">
        <f t="shared" si="148"/>
        <v>100</v>
      </c>
    </row>
    <row r="1242" spans="1:14" ht="12" customHeight="1">
      <c r="B1242" s="124" t="s">
        <v>600</v>
      </c>
      <c r="C1242" s="125"/>
      <c r="D1242" s="42"/>
      <c r="E1242" s="42"/>
      <c r="F1242" s="126"/>
      <c r="G1242" s="112">
        <f>F1247</f>
        <v>3149</v>
      </c>
      <c r="H1242" s="112">
        <f>G1242-F1246-F1245</f>
        <v>1706</v>
      </c>
      <c r="I1242" s="126"/>
      <c r="J1242" s="112">
        <f>I1247</f>
        <v>2238</v>
      </c>
      <c r="K1242" s="112">
        <f>J1242-I1246-I1245</f>
        <v>1177</v>
      </c>
      <c r="L1242" s="126"/>
      <c r="M1242" s="112">
        <f>L1247</f>
        <v>910</v>
      </c>
      <c r="N1242" s="112">
        <f>M1242-L1246-L1245</f>
        <v>529</v>
      </c>
    </row>
    <row r="1243" spans="1:14" ht="12" customHeight="1">
      <c r="B1243" s="102"/>
      <c r="C1243" s="91"/>
      <c r="D1243" s="127" t="s">
        <v>523</v>
      </c>
      <c r="E1243" s="128"/>
      <c r="F1243" s="129">
        <v>23</v>
      </c>
      <c r="G1243" s="113">
        <f>F1243/G1242*100</f>
        <v>0.7303906001905367</v>
      </c>
      <c r="H1243" s="113">
        <f>F1243/H1242*100</f>
        <v>1.3481828839390386</v>
      </c>
      <c r="I1243" s="129">
        <v>16</v>
      </c>
      <c r="J1243" s="113">
        <f>I1243/J1242*100</f>
        <v>0.71492403932082216</v>
      </c>
      <c r="K1243" s="113">
        <f>I1243/K1242*100</f>
        <v>1.3593882752761257</v>
      </c>
      <c r="L1243" s="129">
        <v>7</v>
      </c>
      <c r="M1243" s="113">
        <f>L1243/M1242*100</f>
        <v>0.76923076923076927</v>
      </c>
      <c r="N1243" s="113">
        <f>L1243/N1242*100</f>
        <v>1.3232514177693762</v>
      </c>
    </row>
    <row r="1244" spans="1:14" ht="12" customHeight="1">
      <c r="B1244" s="102"/>
      <c r="C1244" s="91"/>
      <c r="D1244" s="130" t="s">
        <v>651</v>
      </c>
      <c r="E1244" s="70"/>
      <c r="F1244" s="10">
        <v>1683</v>
      </c>
      <c r="G1244" s="13">
        <f>F1244/G1242*100</f>
        <v>53.44553826611623</v>
      </c>
      <c r="H1244" s="13">
        <f>F1244/H1242*100</f>
        <v>98.651817116060954</v>
      </c>
      <c r="I1244" s="10">
        <v>1161</v>
      </c>
      <c r="J1244" s="13">
        <f>I1244/J1242*100</f>
        <v>51.876675603217159</v>
      </c>
      <c r="K1244" s="13">
        <f>I1244/K1242*100</f>
        <v>98.640611724723868</v>
      </c>
      <c r="L1244" s="10">
        <v>522</v>
      </c>
      <c r="M1244" s="13">
        <f>L1244/M1242*100</f>
        <v>57.362637362637358</v>
      </c>
      <c r="N1244" s="13">
        <f>L1244/N1242*100</f>
        <v>98.676748582230616</v>
      </c>
    </row>
    <row r="1245" spans="1:14" ht="12" customHeight="1">
      <c r="B1245" s="102"/>
      <c r="C1245" s="91"/>
      <c r="D1245" s="130" t="s">
        <v>508</v>
      </c>
      <c r="E1245" s="70"/>
      <c r="F1245" s="10">
        <v>1053</v>
      </c>
      <c r="G1245" s="13">
        <f>F1245/G1242*100</f>
        <v>33.439187043505875</v>
      </c>
      <c r="H1245" s="17" t="s">
        <v>819</v>
      </c>
      <c r="I1245" s="10">
        <v>782</v>
      </c>
      <c r="J1245" s="13">
        <f>I1245/J1242*100</f>
        <v>34.941912421805185</v>
      </c>
      <c r="K1245" s="17" t="s">
        <v>819</v>
      </c>
      <c r="L1245" s="10">
        <v>270</v>
      </c>
      <c r="M1245" s="13">
        <f>L1245/M1242*100</f>
        <v>29.670329670329672</v>
      </c>
      <c r="N1245" s="17" t="s">
        <v>819</v>
      </c>
    </row>
    <row r="1246" spans="1:14" ht="12" customHeight="1">
      <c r="B1246" s="102"/>
      <c r="C1246" s="91"/>
      <c r="D1246" s="131" t="s">
        <v>0</v>
      </c>
      <c r="E1246" s="132"/>
      <c r="F1246" s="133">
        <v>390</v>
      </c>
      <c r="G1246" s="114">
        <f>F1246/G1242*100</f>
        <v>12.384884090187361</v>
      </c>
      <c r="H1246" s="115" t="s">
        <v>819</v>
      </c>
      <c r="I1246" s="133">
        <v>279</v>
      </c>
      <c r="J1246" s="114">
        <f>I1246/J1242*100</f>
        <v>12.466487935656836</v>
      </c>
      <c r="K1246" s="115" t="s">
        <v>819</v>
      </c>
      <c r="L1246" s="133">
        <v>111</v>
      </c>
      <c r="M1246" s="114">
        <f>L1246/M1242*100</f>
        <v>12.197802197802197</v>
      </c>
      <c r="N1246" s="115" t="s">
        <v>819</v>
      </c>
    </row>
    <row r="1247" spans="1:14" ht="12" customHeight="1">
      <c r="B1247" s="136"/>
      <c r="C1247" s="186"/>
      <c r="D1247" s="134" t="s">
        <v>459</v>
      </c>
      <c r="E1247" s="123"/>
      <c r="F1247" s="135">
        <f t="shared" ref="F1247:N1247" si="149">SUM(F1243:F1246)</f>
        <v>3149</v>
      </c>
      <c r="G1247" s="14">
        <f t="shared" si="149"/>
        <v>100</v>
      </c>
      <c r="H1247" s="14">
        <f t="shared" si="149"/>
        <v>99.999999999999986</v>
      </c>
      <c r="I1247" s="135">
        <f t="shared" si="149"/>
        <v>2238</v>
      </c>
      <c r="J1247" s="14">
        <f t="shared" si="149"/>
        <v>100</v>
      </c>
      <c r="K1247" s="14">
        <f t="shared" si="149"/>
        <v>100</v>
      </c>
      <c r="L1247" s="135">
        <f t="shared" si="149"/>
        <v>910</v>
      </c>
      <c r="M1247" s="14">
        <f t="shared" si="149"/>
        <v>100</v>
      </c>
      <c r="N1247" s="14">
        <f t="shared" si="149"/>
        <v>99.999999999999986</v>
      </c>
    </row>
    <row r="1248" spans="1:14" ht="12" customHeight="1">
      <c r="B1248" s="124" t="s">
        <v>601</v>
      </c>
      <c r="C1248" s="125"/>
      <c r="D1248" s="42"/>
      <c r="E1248" s="42"/>
      <c r="F1248" s="126"/>
      <c r="G1248" s="112">
        <f>F1253</f>
        <v>1787</v>
      </c>
      <c r="H1248" s="112">
        <f>G1248-F1252-F1251</f>
        <v>881</v>
      </c>
      <c r="I1248" s="126"/>
      <c r="J1248" s="112">
        <f>I1253</f>
        <v>1336</v>
      </c>
      <c r="K1248" s="112">
        <f>J1248-I1252-I1251</f>
        <v>642</v>
      </c>
      <c r="L1248" s="126"/>
      <c r="M1248" s="112">
        <f>L1253</f>
        <v>450</v>
      </c>
      <c r="N1248" s="112">
        <f>M1248-L1252-L1251</f>
        <v>239</v>
      </c>
    </row>
    <row r="1249" spans="2:14" ht="12" customHeight="1">
      <c r="B1249" s="102"/>
      <c r="C1249" s="91"/>
      <c r="D1249" s="127" t="s">
        <v>523</v>
      </c>
      <c r="E1249" s="128"/>
      <c r="F1249" s="129">
        <v>4</v>
      </c>
      <c r="G1249" s="113">
        <f>F1249/G1248*100</f>
        <v>0.22383883603805263</v>
      </c>
      <c r="H1249" s="113">
        <f>F1249/H1248*100</f>
        <v>0.45402951191827468</v>
      </c>
      <c r="I1249" s="129">
        <v>2</v>
      </c>
      <c r="J1249" s="113">
        <f>I1249/J1248*100</f>
        <v>0.14970059880239522</v>
      </c>
      <c r="K1249" s="113">
        <f>I1249/K1248*100</f>
        <v>0.3115264797507788</v>
      </c>
      <c r="L1249" s="129">
        <v>2</v>
      </c>
      <c r="M1249" s="113">
        <f>L1249/M1248*100</f>
        <v>0.44444444444444442</v>
      </c>
      <c r="N1249" s="113">
        <f>L1249/N1248*100</f>
        <v>0.83682008368200833</v>
      </c>
    </row>
    <row r="1250" spans="2:14" ht="12" customHeight="1">
      <c r="B1250" s="102"/>
      <c r="C1250" s="91"/>
      <c r="D1250" s="130" t="s">
        <v>651</v>
      </c>
      <c r="E1250" s="70"/>
      <c r="F1250" s="10">
        <v>877</v>
      </c>
      <c r="G1250" s="13">
        <f>F1250/G1248*100</f>
        <v>49.076664801343036</v>
      </c>
      <c r="H1250" s="13">
        <f>F1250/H1248*100</f>
        <v>99.545970488081721</v>
      </c>
      <c r="I1250" s="10">
        <v>640</v>
      </c>
      <c r="J1250" s="13">
        <f>I1250/J1248*100</f>
        <v>47.904191616766468</v>
      </c>
      <c r="K1250" s="13">
        <f>I1250/K1248*100</f>
        <v>99.688473520249218</v>
      </c>
      <c r="L1250" s="10">
        <v>237</v>
      </c>
      <c r="M1250" s="13">
        <f>L1250/M1248*100</f>
        <v>52.666666666666664</v>
      </c>
      <c r="N1250" s="13">
        <f>L1250/N1248*100</f>
        <v>99.163179916317986</v>
      </c>
    </row>
    <row r="1251" spans="2:14" ht="12" customHeight="1">
      <c r="B1251" s="102"/>
      <c r="C1251" s="91"/>
      <c r="D1251" s="130" t="s">
        <v>508</v>
      </c>
      <c r="E1251" s="70"/>
      <c r="F1251" s="10">
        <v>595</v>
      </c>
      <c r="G1251" s="13">
        <f>F1251/G1248*100</f>
        <v>33.296026860660326</v>
      </c>
      <c r="H1251" s="17" t="s">
        <v>819</v>
      </c>
      <c r="I1251" s="10">
        <v>468</v>
      </c>
      <c r="J1251" s="13">
        <f>I1251/J1248*100</f>
        <v>35.029940119760475</v>
      </c>
      <c r="K1251" s="17" t="s">
        <v>819</v>
      </c>
      <c r="L1251" s="10">
        <v>126</v>
      </c>
      <c r="M1251" s="13">
        <f>L1251/M1248*100</f>
        <v>28.000000000000004</v>
      </c>
      <c r="N1251" s="17" t="s">
        <v>819</v>
      </c>
    </row>
    <row r="1252" spans="2:14" ht="12" customHeight="1">
      <c r="B1252" s="102"/>
      <c r="C1252" s="91"/>
      <c r="D1252" s="131" t="s">
        <v>0</v>
      </c>
      <c r="E1252" s="132"/>
      <c r="F1252" s="133">
        <v>311</v>
      </c>
      <c r="G1252" s="114">
        <f>F1252/G1248*100</f>
        <v>17.40346950195859</v>
      </c>
      <c r="H1252" s="115" t="s">
        <v>819</v>
      </c>
      <c r="I1252" s="133">
        <v>226</v>
      </c>
      <c r="J1252" s="114">
        <f>I1252/J1248*100</f>
        <v>16.91616766467066</v>
      </c>
      <c r="K1252" s="115" t="s">
        <v>819</v>
      </c>
      <c r="L1252" s="133">
        <v>85</v>
      </c>
      <c r="M1252" s="114">
        <f>L1252/M1248*100</f>
        <v>18.888888888888889</v>
      </c>
      <c r="N1252" s="115" t="s">
        <v>819</v>
      </c>
    </row>
    <row r="1253" spans="2:14" ht="12.75" customHeight="1">
      <c r="B1253" s="136"/>
      <c r="C1253" s="186"/>
      <c r="D1253" s="134" t="s">
        <v>459</v>
      </c>
      <c r="E1253" s="123"/>
      <c r="F1253" s="135">
        <f t="shared" ref="F1253:N1253" si="150">SUM(F1249:F1252)</f>
        <v>1787</v>
      </c>
      <c r="G1253" s="14">
        <f t="shared" si="150"/>
        <v>100</v>
      </c>
      <c r="H1253" s="14">
        <f t="shared" si="150"/>
        <v>100</v>
      </c>
      <c r="I1253" s="135">
        <f t="shared" si="150"/>
        <v>1336</v>
      </c>
      <c r="J1253" s="14">
        <f t="shared" si="150"/>
        <v>100</v>
      </c>
      <c r="K1253" s="14">
        <f t="shared" si="150"/>
        <v>100</v>
      </c>
      <c r="L1253" s="135">
        <f t="shared" si="150"/>
        <v>450</v>
      </c>
      <c r="M1253" s="14">
        <f t="shared" si="150"/>
        <v>100</v>
      </c>
      <c r="N1253" s="14">
        <f t="shared" si="150"/>
        <v>100</v>
      </c>
    </row>
    <row r="1254" spans="2:14" ht="13.5" customHeight="1">
      <c r="B1254" s="91"/>
      <c r="C1254" s="56"/>
      <c r="D1254" s="36"/>
      <c r="E1254" s="15"/>
      <c r="F1254" s="15"/>
      <c r="G1254" s="36"/>
      <c r="H1254" s="15"/>
      <c r="I1254" s="15"/>
      <c r="J1254" s="36"/>
      <c r="K1254" s="15"/>
      <c r="L1254" s="15"/>
    </row>
    <row r="1255" spans="2:14" ht="15" customHeight="1">
      <c r="B1255" s="96"/>
      <c r="C1255" s="97"/>
      <c r="D1255" s="70"/>
      <c r="E1255" s="67"/>
      <c r="F1255" s="15"/>
      <c r="G1255" s="15"/>
      <c r="H1255" s="27"/>
      <c r="I1255" s="27"/>
      <c r="J1255" s="15"/>
      <c r="K1255" s="55"/>
    </row>
    <row r="1256" spans="2:14" ht="15" customHeight="1">
      <c r="B1256" s="96"/>
      <c r="C1256" s="97"/>
      <c r="D1256" s="70"/>
      <c r="E1256" s="67"/>
      <c r="F1256" s="15"/>
      <c r="G1256" s="15"/>
      <c r="H1256" s="27"/>
      <c r="I1256" s="27"/>
      <c r="J1256" s="15"/>
      <c r="K1256" s="55"/>
    </row>
    <row r="1257" spans="2:14" ht="15" customHeight="1">
      <c r="B1257" s="96"/>
      <c r="C1257" s="97"/>
      <c r="D1257" s="70"/>
      <c r="E1257" s="67"/>
      <c r="F1257" s="15"/>
      <c r="G1257" s="15"/>
      <c r="H1257" s="27"/>
      <c r="I1257" s="27"/>
      <c r="J1257" s="15"/>
      <c r="K1257" s="55"/>
    </row>
    <row r="1258" spans="2:14" ht="15" customHeight="1">
      <c r="B1258" s="96"/>
      <c r="C1258" s="97"/>
      <c r="D1258" s="70"/>
      <c r="E1258" s="67"/>
      <c r="F1258" s="15"/>
      <c r="G1258" s="15"/>
      <c r="H1258" s="27"/>
      <c r="I1258" s="27"/>
      <c r="J1258" s="15"/>
      <c r="K1258" s="55"/>
    </row>
    <row r="1259" spans="2:14" ht="15" customHeight="1">
      <c r="B1259" s="96"/>
      <c r="C1259" s="97"/>
      <c r="D1259" s="70"/>
      <c r="E1259" s="67"/>
      <c r="F1259" s="15"/>
      <c r="G1259" s="15"/>
      <c r="H1259" s="27"/>
      <c r="I1259" s="27"/>
      <c r="J1259" s="15"/>
      <c r="K1259" s="55"/>
    </row>
    <row r="1260" spans="2:14" ht="15" customHeight="1">
      <c r="B1260" s="96"/>
      <c r="C1260" s="97"/>
      <c r="D1260" s="70"/>
      <c r="E1260" s="67"/>
      <c r="F1260" s="15"/>
      <c r="G1260" s="15"/>
      <c r="H1260" s="27"/>
      <c r="I1260" s="27"/>
      <c r="J1260" s="15"/>
      <c r="K1260" s="55"/>
    </row>
    <row r="1261" spans="2:14" ht="15" customHeight="1">
      <c r="B1261" s="96"/>
      <c r="C1261" s="97"/>
      <c r="D1261" s="70"/>
      <c r="E1261" s="67"/>
      <c r="F1261" s="15"/>
      <c r="G1261" s="15"/>
      <c r="H1261" s="27"/>
      <c r="I1261" s="27"/>
      <c r="J1261" s="15"/>
      <c r="K1261" s="55"/>
    </row>
    <row r="1262" spans="2:14" ht="15" customHeight="1">
      <c r="B1262" s="96"/>
      <c r="C1262" s="97"/>
      <c r="D1262" s="70"/>
      <c r="E1262" s="67"/>
      <c r="F1262" s="15"/>
      <c r="G1262" s="15"/>
      <c r="H1262" s="27"/>
      <c r="I1262" s="27"/>
      <c r="J1262" s="15"/>
      <c r="K1262" s="55"/>
    </row>
    <row r="1263" spans="2:14" ht="15" customHeight="1">
      <c r="B1263" s="96"/>
      <c r="C1263" s="97"/>
      <c r="D1263" s="70"/>
      <c r="E1263" s="67"/>
      <c r="F1263" s="15"/>
      <c r="G1263" s="15"/>
      <c r="H1263" s="27"/>
      <c r="I1263" s="27"/>
      <c r="J1263" s="15"/>
      <c r="K1263" s="55"/>
    </row>
    <row r="1264" spans="2:14" ht="15" customHeight="1">
      <c r="B1264" s="96"/>
      <c r="C1264" s="97"/>
      <c r="D1264" s="70"/>
      <c r="E1264" s="67"/>
      <c r="F1264" s="15"/>
      <c r="G1264" s="15"/>
      <c r="H1264" s="27"/>
      <c r="I1264" s="27"/>
      <c r="J1264" s="15"/>
      <c r="K1264" s="55"/>
    </row>
    <row r="1265" spans="2:11" ht="15" customHeight="1">
      <c r="B1265" s="96"/>
      <c r="C1265" s="97"/>
      <c r="D1265" s="70"/>
      <c r="E1265" s="67"/>
      <c r="F1265" s="15"/>
      <c r="G1265" s="15"/>
      <c r="H1265" s="27"/>
      <c r="I1265" s="27"/>
      <c r="J1265" s="15"/>
      <c r="K1265" s="55"/>
    </row>
    <row r="1266" spans="2:11" ht="15" customHeight="1">
      <c r="B1266" s="96"/>
      <c r="C1266" s="97"/>
      <c r="D1266" s="70"/>
      <c r="E1266" s="67"/>
      <c r="F1266" s="15"/>
      <c r="G1266" s="15"/>
      <c r="H1266" s="27"/>
      <c r="I1266" s="27"/>
      <c r="J1266" s="15"/>
      <c r="K1266" s="55"/>
    </row>
    <row r="1267" spans="2:11" ht="15" customHeight="1">
      <c r="B1267" s="96"/>
      <c r="C1267" s="97"/>
      <c r="D1267" s="70"/>
      <c r="E1267" s="67"/>
      <c r="F1267" s="15"/>
      <c r="G1267" s="15"/>
      <c r="H1267" s="27"/>
      <c r="I1267" s="27"/>
      <c r="J1267" s="15"/>
      <c r="K1267" s="55"/>
    </row>
    <row r="1268" spans="2:11" ht="15" customHeight="1">
      <c r="B1268" s="96"/>
      <c r="C1268" s="97"/>
      <c r="D1268" s="70"/>
      <c r="E1268" s="67"/>
      <c r="F1268" s="15"/>
      <c r="G1268" s="15"/>
      <c r="H1268" s="27"/>
      <c r="I1268" s="27"/>
      <c r="J1268" s="15"/>
      <c r="K1268" s="55"/>
    </row>
    <row r="1269" spans="2:11" ht="15" customHeight="1">
      <c r="B1269" s="96"/>
      <c r="C1269" s="97"/>
      <c r="D1269" s="70"/>
      <c r="E1269" s="67"/>
      <c r="F1269" s="15"/>
      <c r="G1269" s="15"/>
      <c r="H1269" s="27"/>
      <c r="I1269" s="27"/>
      <c r="J1269" s="15"/>
      <c r="K1269" s="55"/>
    </row>
    <row r="1270" spans="2:11" ht="15" customHeight="1">
      <c r="B1270" s="96"/>
      <c r="C1270" s="97"/>
      <c r="D1270" s="70"/>
      <c r="E1270" s="67"/>
      <c r="F1270" s="15"/>
      <c r="G1270" s="15"/>
      <c r="H1270" s="27"/>
      <c r="I1270" s="27"/>
      <c r="J1270" s="15"/>
      <c r="K1270" s="55"/>
    </row>
    <row r="1271" spans="2:11" ht="15" customHeight="1">
      <c r="B1271" s="96"/>
      <c r="C1271" s="97"/>
      <c r="D1271" s="70"/>
      <c r="E1271" s="67"/>
      <c r="F1271" s="15"/>
      <c r="G1271" s="15"/>
      <c r="H1271" s="27"/>
      <c r="I1271" s="27"/>
      <c r="J1271" s="15"/>
      <c r="K1271" s="55"/>
    </row>
    <row r="1272" spans="2:11" ht="15" customHeight="1">
      <c r="B1272" s="96"/>
      <c r="C1272" s="97"/>
      <c r="D1272" s="70"/>
      <c r="E1272" s="67"/>
      <c r="F1272" s="15"/>
      <c r="G1272" s="15"/>
      <c r="H1272" s="27"/>
      <c r="I1272" s="27"/>
      <c r="J1272" s="15"/>
      <c r="K1272" s="55"/>
    </row>
    <row r="1273" spans="2:11" ht="15" customHeight="1">
      <c r="B1273" s="96"/>
      <c r="C1273" s="97"/>
      <c r="D1273" s="70"/>
      <c r="E1273" s="67"/>
      <c r="F1273" s="15"/>
      <c r="G1273" s="15"/>
      <c r="H1273" s="27"/>
      <c r="I1273" s="27"/>
      <c r="J1273" s="15"/>
      <c r="K1273" s="55"/>
    </row>
    <row r="1274" spans="2:11" ht="15" customHeight="1">
      <c r="B1274" s="96"/>
      <c r="C1274" s="97"/>
      <c r="D1274" s="70"/>
      <c r="E1274" s="67"/>
      <c r="F1274" s="15"/>
      <c r="G1274" s="15"/>
      <c r="H1274" s="27"/>
      <c r="I1274" s="27"/>
      <c r="J1274" s="15"/>
      <c r="K1274" s="55"/>
    </row>
    <row r="1275" spans="2:11" ht="15" customHeight="1">
      <c r="B1275" s="96"/>
      <c r="C1275" s="97"/>
      <c r="D1275" s="70"/>
      <c r="E1275" s="67"/>
      <c r="F1275" s="15"/>
      <c r="G1275" s="15"/>
      <c r="H1275" s="27"/>
      <c r="I1275" s="27"/>
      <c r="J1275" s="15"/>
      <c r="K1275" s="55"/>
    </row>
    <row r="1276" spans="2:11" ht="15" customHeight="1">
      <c r="B1276" s="96"/>
      <c r="C1276" s="97"/>
      <c r="D1276" s="70"/>
      <c r="E1276" s="67"/>
      <c r="F1276" s="15"/>
      <c r="G1276" s="15"/>
      <c r="H1276" s="27"/>
      <c r="I1276" s="27"/>
      <c r="J1276" s="15"/>
      <c r="K1276" s="55"/>
    </row>
    <row r="1277" spans="2:11" ht="15" customHeight="1">
      <c r="B1277" s="96"/>
      <c r="C1277" s="97"/>
      <c r="D1277" s="70"/>
      <c r="E1277" s="67"/>
      <c r="F1277" s="15"/>
      <c r="G1277" s="15"/>
      <c r="H1277" s="27"/>
      <c r="I1277" s="27"/>
      <c r="J1277" s="15"/>
      <c r="K1277" s="55"/>
    </row>
    <row r="1278" spans="2:11" ht="15" customHeight="1">
      <c r="B1278" s="96"/>
      <c r="C1278" s="97"/>
      <c r="D1278" s="70"/>
      <c r="E1278" s="67"/>
      <c r="F1278" s="15"/>
      <c r="G1278" s="15"/>
      <c r="H1278" s="27"/>
      <c r="I1278" s="27"/>
      <c r="J1278" s="15"/>
      <c r="K1278" s="55"/>
    </row>
    <row r="1279" spans="2:11" ht="15" customHeight="1">
      <c r="B1279" s="96"/>
      <c r="C1279" s="97"/>
      <c r="D1279" s="70"/>
      <c r="E1279" s="67"/>
      <c r="F1279" s="15"/>
      <c r="G1279" s="15"/>
      <c r="H1279" s="27"/>
      <c r="I1279" s="27"/>
      <c r="J1279" s="15"/>
      <c r="K1279" s="55"/>
    </row>
    <row r="1280" spans="2:11" ht="15" customHeight="1">
      <c r="B1280" s="96"/>
      <c r="C1280" s="97"/>
      <c r="D1280" s="70"/>
      <c r="E1280" s="67"/>
      <c r="F1280" s="15"/>
      <c r="G1280" s="15"/>
      <c r="H1280" s="27"/>
      <c r="I1280" s="27"/>
      <c r="J1280" s="15"/>
      <c r="K1280" s="55"/>
    </row>
    <row r="1281" spans="2:11" ht="15" customHeight="1">
      <c r="B1281" s="96"/>
      <c r="C1281" s="97"/>
      <c r="D1281" s="70"/>
      <c r="E1281" s="67"/>
      <c r="F1281" s="15"/>
      <c r="G1281" s="15"/>
      <c r="H1281" s="27"/>
      <c r="I1281" s="27"/>
      <c r="J1281" s="15"/>
      <c r="K1281" s="55"/>
    </row>
    <row r="1282" spans="2:11" ht="15" customHeight="1">
      <c r="B1282" s="96"/>
      <c r="C1282" s="97"/>
      <c r="D1282" s="70"/>
      <c r="E1282" s="67"/>
      <c r="F1282" s="15"/>
      <c r="G1282" s="15"/>
      <c r="H1282" s="27"/>
      <c r="I1282" s="27"/>
      <c r="J1282" s="15"/>
      <c r="K1282" s="55"/>
    </row>
    <row r="1283" spans="2:11" ht="15" customHeight="1">
      <c r="B1283" s="96"/>
      <c r="C1283" s="97"/>
      <c r="D1283" s="70"/>
      <c r="E1283" s="67"/>
      <c r="F1283" s="15"/>
      <c r="G1283" s="15"/>
      <c r="H1283" s="27"/>
      <c r="I1283" s="27"/>
      <c r="J1283" s="15"/>
      <c r="K1283" s="55"/>
    </row>
    <row r="1284" spans="2:11" ht="15" customHeight="1">
      <c r="B1284" s="96"/>
      <c r="C1284" s="97"/>
      <c r="D1284" s="70"/>
      <c r="E1284" s="67"/>
      <c r="F1284" s="15"/>
      <c r="G1284" s="15"/>
      <c r="H1284" s="27"/>
      <c r="I1284" s="27"/>
      <c r="J1284" s="15"/>
      <c r="K1284" s="55"/>
    </row>
    <row r="1285" spans="2:11" ht="15" customHeight="1">
      <c r="B1285" s="96"/>
      <c r="C1285" s="97"/>
      <c r="D1285" s="70"/>
      <c r="E1285" s="67"/>
      <c r="F1285" s="15"/>
      <c r="G1285" s="15"/>
      <c r="H1285" s="27"/>
      <c r="I1285" s="27"/>
      <c r="J1285" s="15"/>
      <c r="K1285" s="55"/>
    </row>
    <row r="1286" spans="2:11" ht="15" customHeight="1">
      <c r="B1286" s="96"/>
      <c r="C1286" s="97"/>
      <c r="D1286" s="70"/>
      <c r="E1286" s="67"/>
      <c r="F1286" s="15"/>
      <c r="G1286" s="15"/>
      <c r="H1286" s="27"/>
      <c r="I1286" s="27"/>
      <c r="J1286" s="15"/>
      <c r="K1286" s="55"/>
    </row>
    <row r="1287" spans="2:11" ht="15" customHeight="1">
      <c r="B1287" s="96"/>
      <c r="C1287" s="97"/>
      <c r="D1287" s="70"/>
      <c r="E1287" s="67"/>
      <c r="F1287" s="15"/>
      <c r="G1287" s="15"/>
      <c r="H1287" s="27"/>
      <c r="I1287" s="27"/>
      <c r="J1287" s="15"/>
      <c r="K1287" s="55"/>
    </row>
    <row r="1288" spans="2:11" ht="15" customHeight="1">
      <c r="B1288" s="96"/>
      <c r="C1288" s="97"/>
      <c r="D1288" s="70"/>
      <c r="E1288" s="67"/>
      <c r="F1288" s="15"/>
      <c r="G1288" s="15"/>
      <c r="H1288" s="27"/>
      <c r="I1288" s="27"/>
      <c r="J1288" s="15"/>
      <c r="K1288" s="55"/>
    </row>
    <row r="1289" spans="2:11" ht="15" customHeight="1">
      <c r="B1289" s="96"/>
      <c r="C1289" s="97"/>
      <c r="D1289" s="70"/>
      <c r="E1289" s="67"/>
      <c r="F1289" s="15"/>
      <c r="G1289" s="15"/>
      <c r="H1289" s="27"/>
      <c r="I1289" s="27"/>
      <c r="J1289" s="15"/>
      <c r="K1289" s="55"/>
    </row>
    <row r="1290" spans="2:11" ht="15" customHeight="1">
      <c r="B1290" s="96"/>
      <c r="C1290" s="97"/>
      <c r="D1290" s="70"/>
      <c r="E1290" s="67"/>
      <c r="F1290" s="15"/>
      <c r="G1290" s="15"/>
      <c r="H1290" s="27"/>
      <c r="I1290" s="27"/>
      <c r="J1290" s="15"/>
      <c r="K1290" s="55"/>
    </row>
    <row r="1291" spans="2:11" ht="15" customHeight="1">
      <c r="B1291" s="96"/>
      <c r="C1291" s="97"/>
      <c r="D1291" s="70"/>
      <c r="E1291" s="67"/>
      <c r="F1291" s="15"/>
      <c r="G1291" s="15"/>
      <c r="H1291" s="27"/>
      <c r="I1291" s="27"/>
      <c r="J1291" s="15"/>
      <c r="K1291" s="55"/>
    </row>
    <row r="1292" spans="2:11" ht="15" customHeight="1">
      <c r="B1292" s="96"/>
      <c r="C1292" s="97"/>
      <c r="D1292" s="70"/>
      <c r="E1292" s="67"/>
      <c r="F1292" s="15"/>
      <c r="G1292" s="15"/>
      <c r="H1292" s="27"/>
      <c r="I1292" s="27"/>
      <c r="J1292" s="15"/>
      <c r="K1292" s="55"/>
    </row>
    <row r="1293" spans="2:11" ht="15" customHeight="1">
      <c r="B1293" s="96"/>
      <c r="C1293" s="97"/>
      <c r="D1293" s="70"/>
      <c r="E1293" s="67"/>
      <c r="F1293" s="15"/>
      <c r="G1293" s="15"/>
      <c r="H1293" s="27"/>
      <c r="I1293" s="27"/>
      <c r="J1293" s="15"/>
      <c r="K1293" s="55"/>
    </row>
    <row r="1294" spans="2:11" ht="15" customHeight="1">
      <c r="B1294" s="96"/>
      <c r="C1294" s="97"/>
      <c r="D1294" s="70"/>
      <c r="E1294" s="67"/>
      <c r="F1294" s="15"/>
      <c r="G1294" s="15"/>
      <c r="H1294" s="27"/>
      <c r="I1294" s="27"/>
      <c r="J1294" s="15"/>
      <c r="K1294" s="55"/>
    </row>
    <row r="1295" spans="2:11" ht="15" customHeight="1">
      <c r="B1295" s="96"/>
      <c r="C1295" s="97"/>
      <c r="D1295" s="70"/>
      <c r="E1295" s="67"/>
      <c r="F1295" s="15"/>
      <c r="G1295" s="15"/>
      <c r="H1295" s="27"/>
      <c r="I1295" s="27"/>
      <c r="J1295" s="15"/>
      <c r="K1295" s="55"/>
    </row>
    <row r="1296" spans="2:11" ht="15" customHeight="1">
      <c r="B1296" s="96"/>
      <c r="C1296" s="97"/>
      <c r="D1296" s="70"/>
      <c r="E1296" s="67"/>
      <c r="F1296" s="15"/>
      <c r="G1296" s="15"/>
      <c r="H1296" s="27"/>
      <c r="I1296" s="27"/>
      <c r="J1296" s="15"/>
      <c r="K1296" s="55"/>
    </row>
    <row r="1297" spans="2:11" ht="15" customHeight="1">
      <c r="B1297" s="96"/>
      <c r="C1297" s="97"/>
      <c r="D1297" s="70"/>
      <c r="E1297" s="67"/>
      <c r="F1297" s="15"/>
      <c r="G1297" s="15"/>
      <c r="H1297" s="27"/>
      <c r="I1297" s="27"/>
      <c r="J1297" s="15"/>
      <c r="K1297" s="55"/>
    </row>
    <row r="1298" spans="2:11" ht="15" customHeight="1">
      <c r="B1298" s="96"/>
      <c r="C1298" s="97"/>
      <c r="D1298" s="70"/>
      <c r="E1298" s="67"/>
      <c r="F1298" s="15"/>
      <c r="G1298" s="15"/>
      <c r="H1298" s="27"/>
      <c r="I1298" s="27"/>
      <c r="J1298" s="15"/>
      <c r="K1298" s="55"/>
    </row>
    <row r="1299" spans="2:11" ht="15" customHeight="1">
      <c r="B1299" s="96"/>
      <c r="C1299" s="97"/>
      <c r="D1299" s="70"/>
      <c r="E1299" s="67"/>
      <c r="F1299" s="15"/>
      <c r="G1299" s="15"/>
      <c r="H1299" s="27"/>
      <c r="I1299" s="27"/>
      <c r="J1299" s="15"/>
      <c r="K1299" s="55"/>
    </row>
    <row r="1300" spans="2:11" ht="15" customHeight="1">
      <c r="B1300" s="96"/>
      <c r="C1300" s="97"/>
      <c r="D1300" s="70"/>
      <c r="E1300" s="67"/>
      <c r="F1300" s="15"/>
      <c r="G1300" s="15"/>
      <c r="H1300" s="27"/>
      <c r="I1300" s="27"/>
      <c r="J1300" s="15"/>
      <c r="K1300" s="55"/>
    </row>
    <row r="1301" spans="2:11" ht="15" customHeight="1">
      <c r="B1301" s="96"/>
      <c r="C1301" s="97"/>
      <c r="D1301" s="70"/>
      <c r="E1301" s="67"/>
      <c r="F1301" s="15"/>
      <c r="G1301" s="15"/>
      <c r="H1301" s="27"/>
      <c r="I1301" s="27"/>
      <c r="J1301" s="15"/>
      <c r="K1301" s="55"/>
    </row>
    <row r="1302" spans="2:11" ht="15" customHeight="1">
      <c r="B1302" s="96"/>
      <c r="C1302" s="97"/>
      <c r="D1302" s="70"/>
      <c r="E1302" s="67"/>
      <c r="F1302" s="15"/>
      <c r="G1302" s="15"/>
      <c r="H1302" s="27"/>
      <c r="I1302" s="27"/>
      <c r="J1302" s="15"/>
      <c r="K1302" s="55"/>
    </row>
    <row r="1303" spans="2:11" ht="15" customHeight="1">
      <c r="B1303" s="96"/>
      <c r="C1303" s="97"/>
      <c r="D1303" s="70"/>
      <c r="E1303" s="67"/>
      <c r="F1303" s="15"/>
      <c r="G1303" s="15"/>
      <c r="H1303" s="27"/>
      <c r="I1303" s="27"/>
      <c r="J1303" s="15"/>
      <c r="K1303" s="55"/>
    </row>
    <row r="1304" spans="2:11" ht="15" customHeight="1">
      <c r="B1304" s="96"/>
      <c r="C1304" s="97"/>
      <c r="D1304" s="70"/>
      <c r="E1304" s="67"/>
      <c r="F1304" s="15"/>
      <c r="G1304" s="15"/>
      <c r="H1304" s="27"/>
      <c r="I1304" s="27"/>
      <c r="J1304" s="15"/>
      <c r="K1304" s="55"/>
    </row>
    <row r="1305" spans="2:11" ht="15" customHeight="1">
      <c r="B1305" s="96"/>
      <c r="C1305" s="97"/>
      <c r="D1305" s="70"/>
      <c r="E1305" s="67"/>
      <c r="F1305" s="15"/>
      <c r="G1305" s="15"/>
      <c r="H1305" s="27"/>
      <c r="I1305" s="27"/>
      <c r="J1305" s="15"/>
      <c r="K1305" s="55"/>
    </row>
    <row r="1306" spans="2:11" ht="15" customHeight="1">
      <c r="B1306" s="96"/>
      <c r="C1306" s="97"/>
      <c r="D1306" s="70"/>
      <c r="E1306" s="67"/>
      <c r="F1306" s="15"/>
      <c r="G1306" s="15"/>
      <c r="H1306" s="27"/>
      <c r="I1306" s="27"/>
      <c r="J1306" s="15"/>
      <c r="K1306" s="55"/>
    </row>
    <row r="1307" spans="2:11" ht="15" customHeight="1">
      <c r="B1307" s="96"/>
      <c r="C1307" s="97"/>
      <c r="D1307" s="70"/>
      <c r="E1307" s="67"/>
      <c r="F1307" s="15"/>
      <c r="G1307" s="15"/>
      <c r="H1307" s="27"/>
      <c r="I1307" s="27"/>
      <c r="J1307" s="15"/>
      <c r="K1307" s="55"/>
    </row>
    <row r="1308" spans="2:11" ht="15" customHeight="1">
      <c r="B1308" s="96"/>
      <c r="C1308" s="97"/>
      <c r="D1308" s="70"/>
      <c r="E1308" s="67"/>
      <c r="F1308" s="15"/>
      <c r="G1308" s="15"/>
      <c r="H1308" s="27"/>
      <c r="I1308" s="27"/>
      <c r="J1308" s="15"/>
      <c r="K1308" s="55"/>
    </row>
    <row r="1309" spans="2:11" ht="15" customHeight="1">
      <c r="B1309" s="96"/>
      <c r="C1309" s="97"/>
      <c r="D1309" s="70"/>
      <c r="E1309" s="67"/>
      <c r="F1309" s="15"/>
      <c r="G1309" s="15"/>
      <c r="H1309" s="27"/>
      <c r="I1309" s="27"/>
      <c r="J1309" s="15"/>
      <c r="K1309" s="55"/>
    </row>
    <row r="1310" spans="2:11" ht="15" customHeight="1">
      <c r="B1310" s="96"/>
      <c r="C1310" s="97"/>
      <c r="D1310" s="70"/>
      <c r="E1310" s="67"/>
      <c r="F1310" s="15"/>
      <c r="G1310" s="15"/>
      <c r="H1310" s="27"/>
      <c r="I1310" s="27"/>
      <c r="J1310" s="15"/>
      <c r="K1310" s="55"/>
    </row>
    <row r="1311" spans="2:11" ht="15" customHeight="1">
      <c r="B1311" s="96"/>
      <c r="C1311" s="97"/>
      <c r="D1311" s="70"/>
      <c r="E1311" s="67"/>
      <c r="F1311" s="15"/>
      <c r="G1311" s="15"/>
      <c r="H1311" s="27"/>
      <c r="I1311" s="27"/>
      <c r="J1311" s="15"/>
      <c r="K1311" s="55"/>
    </row>
    <row r="1312" spans="2:11" ht="15" customHeight="1">
      <c r="B1312" s="96"/>
      <c r="C1312" s="97"/>
      <c r="D1312" s="70"/>
      <c r="E1312" s="67"/>
      <c r="F1312" s="15"/>
      <c r="G1312" s="15"/>
      <c r="H1312" s="27"/>
      <c r="I1312" s="27"/>
      <c r="J1312" s="15"/>
      <c r="K1312" s="55"/>
    </row>
    <row r="1313" spans="2:11" ht="15" customHeight="1">
      <c r="B1313" s="96"/>
      <c r="C1313" s="97"/>
      <c r="D1313" s="70"/>
      <c r="E1313" s="67"/>
      <c r="F1313" s="15"/>
      <c r="G1313" s="15"/>
      <c r="H1313" s="27"/>
      <c r="I1313" s="27"/>
      <c r="J1313" s="15"/>
      <c r="K1313" s="55"/>
    </row>
    <row r="1314" spans="2:11" ht="15" customHeight="1">
      <c r="B1314" s="96"/>
      <c r="C1314" s="97"/>
      <c r="D1314" s="70"/>
      <c r="E1314" s="67"/>
      <c r="F1314" s="15"/>
      <c r="G1314" s="15"/>
      <c r="H1314" s="27"/>
      <c r="I1314" s="27"/>
      <c r="J1314" s="15"/>
      <c r="K1314" s="55"/>
    </row>
    <row r="1315" spans="2:11" ht="15" customHeight="1">
      <c r="B1315" s="96"/>
      <c r="C1315" s="97"/>
      <c r="D1315" s="70"/>
      <c r="E1315" s="67"/>
      <c r="F1315" s="15"/>
      <c r="G1315" s="15"/>
      <c r="H1315" s="27"/>
      <c r="I1315" s="27"/>
      <c r="J1315" s="15"/>
      <c r="K1315" s="55"/>
    </row>
    <row r="1316" spans="2:11" ht="15" customHeight="1">
      <c r="B1316" s="96"/>
      <c r="C1316" s="97"/>
      <c r="D1316" s="70"/>
      <c r="E1316" s="67"/>
      <c r="F1316" s="15"/>
      <c r="G1316" s="15"/>
      <c r="H1316" s="27"/>
      <c r="I1316" s="27"/>
      <c r="J1316" s="15"/>
      <c r="K1316" s="55"/>
    </row>
    <row r="1317" spans="2:11" ht="15" customHeight="1">
      <c r="B1317" s="96"/>
      <c r="C1317" s="97"/>
      <c r="D1317" s="70"/>
      <c r="E1317" s="67"/>
      <c r="F1317" s="15"/>
      <c r="G1317" s="15"/>
      <c r="H1317" s="27"/>
      <c r="I1317" s="27"/>
      <c r="J1317" s="15"/>
      <c r="K1317" s="55"/>
    </row>
    <row r="1318" spans="2:11" ht="15" customHeight="1">
      <c r="B1318" s="96"/>
      <c r="C1318" s="97"/>
      <c r="D1318" s="70"/>
      <c r="E1318" s="67"/>
      <c r="F1318" s="15"/>
      <c r="G1318" s="15"/>
      <c r="H1318" s="27"/>
      <c r="I1318" s="27"/>
      <c r="J1318" s="15"/>
      <c r="K1318" s="55"/>
    </row>
    <row r="1319" spans="2:11" ht="15" customHeight="1">
      <c r="B1319" s="96"/>
      <c r="C1319" s="97"/>
      <c r="D1319" s="70"/>
      <c r="E1319" s="67"/>
      <c r="F1319" s="15"/>
      <c r="G1319" s="15"/>
      <c r="H1319" s="27"/>
      <c r="I1319" s="27"/>
      <c r="J1319" s="15"/>
      <c r="K1319" s="55"/>
    </row>
    <row r="1320" spans="2:11" ht="15" customHeight="1">
      <c r="B1320" s="96"/>
      <c r="C1320" s="97"/>
      <c r="D1320" s="70"/>
      <c r="E1320" s="67"/>
      <c r="F1320" s="15"/>
      <c r="G1320" s="15"/>
      <c r="H1320" s="27"/>
      <c r="I1320" s="27"/>
      <c r="J1320" s="15"/>
      <c r="K1320" s="55"/>
    </row>
    <row r="1321" spans="2:11" ht="15" customHeight="1">
      <c r="B1321" s="96"/>
      <c r="C1321" s="97"/>
      <c r="D1321" s="70"/>
      <c r="E1321" s="67"/>
      <c r="F1321" s="15"/>
      <c r="G1321" s="15"/>
      <c r="H1321" s="27"/>
      <c r="I1321" s="27"/>
      <c r="J1321" s="15"/>
      <c r="K1321" s="55"/>
    </row>
    <row r="1322" spans="2:11" ht="15" customHeight="1">
      <c r="B1322" s="96"/>
      <c r="C1322" s="97"/>
      <c r="D1322" s="70"/>
      <c r="E1322" s="67"/>
      <c r="F1322" s="15"/>
      <c r="G1322" s="15"/>
      <c r="H1322" s="27"/>
      <c r="I1322" s="27"/>
      <c r="J1322" s="15"/>
      <c r="K1322" s="55"/>
    </row>
    <row r="1323" spans="2:11" ht="15" customHeight="1">
      <c r="B1323" s="96"/>
      <c r="C1323" s="97"/>
      <c r="D1323" s="70"/>
      <c r="E1323" s="67"/>
      <c r="F1323" s="15"/>
      <c r="G1323" s="15"/>
      <c r="H1323" s="27"/>
      <c r="I1323" s="27"/>
      <c r="J1323" s="15"/>
      <c r="K1323" s="55"/>
    </row>
    <row r="1324" spans="2:11" ht="15" customHeight="1">
      <c r="B1324" s="96"/>
      <c r="C1324" s="97"/>
      <c r="D1324" s="70"/>
      <c r="E1324" s="67"/>
      <c r="F1324" s="15"/>
      <c r="G1324" s="15"/>
      <c r="H1324" s="27"/>
      <c r="I1324" s="27"/>
      <c r="J1324" s="15"/>
      <c r="K1324" s="55"/>
    </row>
    <row r="1325" spans="2:11" ht="15" customHeight="1">
      <c r="B1325" s="96"/>
      <c r="C1325" s="97"/>
      <c r="D1325" s="70"/>
      <c r="E1325" s="67"/>
      <c r="F1325" s="15"/>
      <c r="G1325" s="15"/>
      <c r="H1325" s="27"/>
      <c r="I1325" s="27"/>
      <c r="J1325" s="15"/>
      <c r="K1325" s="55"/>
    </row>
    <row r="1326" spans="2:11" ht="15" customHeight="1">
      <c r="B1326" s="96"/>
      <c r="C1326" s="97"/>
      <c r="D1326" s="70"/>
      <c r="E1326" s="67"/>
      <c r="F1326" s="15"/>
      <c r="G1326" s="15"/>
      <c r="H1326" s="27"/>
      <c r="I1326" s="27"/>
      <c r="J1326" s="15"/>
      <c r="K1326" s="55"/>
    </row>
    <row r="1327" spans="2:11" ht="15" customHeight="1">
      <c r="B1327" s="96"/>
      <c r="C1327" s="97"/>
      <c r="D1327" s="70"/>
      <c r="E1327" s="67"/>
      <c r="F1327" s="15"/>
      <c r="G1327" s="15"/>
      <c r="H1327" s="27"/>
      <c r="I1327" s="27"/>
      <c r="J1327" s="15"/>
      <c r="K1327" s="55"/>
    </row>
    <row r="1328" spans="2:11" ht="15" customHeight="1">
      <c r="B1328" s="96"/>
      <c r="C1328" s="97"/>
      <c r="D1328" s="70"/>
      <c r="E1328" s="67"/>
      <c r="F1328" s="15"/>
      <c r="G1328" s="15"/>
      <c r="H1328" s="27"/>
      <c r="I1328" s="27"/>
      <c r="J1328" s="15"/>
      <c r="K1328" s="55"/>
    </row>
    <row r="1329" spans="2:16" ht="15" customHeight="1">
      <c r="B1329" s="96"/>
      <c r="C1329" s="97"/>
      <c r="D1329" s="70"/>
      <c r="E1329" s="67"/>
      <c r="F1329" s="15"/>
      <c r="G1329" s="15"/>
      <c r="H1329" s="27"/>
      <c r="I1329" s="27"/>
      <c r="J1329" s="15"/>
      <c r="K1329" s="55"/>
    </row>
    <row r="1330" spans="2:16" ht="15" customHeight="1">
      <c r="B1330" s="96"/>
      <c r="C1330" s="97"/>
      <c r="D1330" s="70"/>
      <c r="E1330" s="67"/>
      <c r="F1330" s="15"/>
      <c r="G1330" s="15"/>
      <c r="H1330" s="27"/>
      <c r="I1330" s="27"/>
      <c r="J1330" s="15"/>
      <c r="K1330" s="55"/>
    </row>
    <row r="1331" spans="2:16" ht="15" customHeight="1">
      <c r="B1331" s="96"/>
      <c r="C1331" s="97"/>
      <c r="D1331" s="70"/>
      <c r="E1331" s="67"/>
      <c r="F1331" s="15"/>
      <c r="G1331" s="15"/>
      <c r="H1331" s="27"/>
      <c r="I1331" s="27"/>
      <c r="J1331" s="15"/>
      <c r="K1331" s="55"/>
    </row>
    <row r="1332" spans="2:16" ht="15" customHeight="1">
      <c r="B1332" s="96"/>
      <c r="C1332" s="97"/>
      <c r="D1332" s="70"/>
      <c r="E1332" s="67"/>
      <c r="F1332" s="15"/>
      <c r="G1332" s="15"/>
      <c r="H1332" s="27"/>
      <c r="I1332" s="27"/>
      <c r="J1332" s="15"/>
      <c r="K1332" s="55"/>
    </row>
    <row r="1333" spans="2:16" ht="15" customHeight="1">
      <c r="B1333" s="96"/>
      <c r="C1333" s="97"/>
      <c r="D1333" s="70"/>
      <c r="E1333" s="67"/>
      <c r="F1333" s="15"/>
      <c r="G1333" s="15"/>
      <c r="H1333" s="27"/>
      <c r="I1333" s="27"/>
      <c r="J1333" s="15"/>
      <c r="K1333" s="55"/>
    </row>
    <row r="1334" spans="2:16" ht="15" customHeight="1">
      <c r="B1334" s="96"/>
      <c r="C1334" s="97"/>
      <c r="D1334" s="70"/>
      <c r="E1334" s="67"/>
      <c r="F1334" s="15"/>
      <c r="G1334" s="15"/>
      <c r="H1334" s="27"/>
      <c r="I1334" s="27"/>
      <c r="J1334" s="15"/>
      <c r="K1334" s="55"/>
    </row>
    <row r="1335" spans="2:16" ht="15" customHeight="1">
      <c r="B1335" s="91"/>
      <c r="C1335" s="70"/>
      <c r="D1335" s="70"/>
      <c r="E1335" s="70"/>
      <c r="F1335" s="70"/>
      <c r="G1335" s="67"/>
      <c r="H1335" s="15"/>
      <c r="I1335" s="15"/>
      <c r="J1335" s="15"/>
      <c r="K1335" s="15"/>
      <c r="L1335" s="15"/>
      <c r="M1335" s="15"/>
      <c r="N1335" s="15"/>
      <c r="O1335" s="15"/>
      <c r="P1335" s="55"/>
    </row>
  </sheetData>
  <mergeCells count="3">
    <mergeCell ref="J3:J4"/>
    <mergeCell ref="J34:J35"/>
    <mergeCell ref="J65:J66"/>
  </mergeCells>
  <phoneticPr fontId="1"/>
  <pageMargins left="0.39370078740157483" right="0.39370078740157483" top="0.62992125984251968" bottom="0.27559055118110237" header="0.23622047244094491" footer="0.15748031496062992"/>
  <pageSetup paperSize="9" scale="78" orientation="landscape" r:id="rId1"/>
  <headerFooter scaleWithDoc="0" alignWithMargins="0">
    <oddHeader>&amp;C【平成26年度　厚生労働省　老人保健事業推進費等補助金事業】
高齢者向け住まいに関するアンケート調査</oddHeader>
    <oddFooter>&amp;C&amp;P</oddFooter>
  </headerFooter>
  <rowBreaks count="31" manualBreakCount="31">
    <brk id="32" max="16383" man="1"/>
    <brk id="63" max="16383" man="1"/>
    <brk id="94" max="16383" man="1"/>
    <brk id="125" max="16383" man="1"/>
    <brk id="156" max="16383" man="1"/>
    <brk id="187" max="16383" man="1"/>
    <brk id="225" max="16383" man="1"/>
    <brk id="239" max="16383" man="1"/>
    <brk id="273" max="16383" man="1"/>
    <brk id="307" max="16383" man="1"/>
    <brk id="326" max="16383" man="1"/>
    <brk id="376" max="16383" man="1"/>
    <brk id="425" max="16383" man="1"/>
    <brk id="466" max="16383" man="1"/>
    <brk id="506" max="16383" man="1"/>
    <brk id="546" max="16383" man="1"/>
    <brk id="586" max="16383" man="1"/>
    <brk id="625" max="16383" man="1"/>
    <brk id="665" max="16383" man="1"/>
    <brk id="704" max="16383" man="1"/>
    <brk id="752" max="16383" man="1"/>
    <brk id="788" max="16383" man="1"/>
    <brk id="836" max="16383" man="1"/>
    <brk id="980" max="16383" man="1"/>
    <brk id="1017" max="16383" man="1"/>
    <brk id="1055" max="16383" man="1"/>
    <brk id="1075" max="16383" man="1"/>
    <brk id="1109" max="16383" man="1"/>
    <brk id="1147" max="16383" man="1"/>
    <brk id="1179" max="16383" man="1"/>
    <brk id="1205" max="16383" man="1"/>
  </rowBreaks>
</worksheet>
</file>

<file path=xl/worksheets/sheet7.xml><?xml version="1.0" encoding="utf-8"?>
<worksheet xmlns="http://schemas.openxmlformats.org/spreadsheetml/2006/main" xmlns:r="http://schemas.openxmlformats.org/officeDocument/2006/relationships">
  <dimension ref="A1:T508"/>
  <sheetViews>
    <sheetView showGridLines="0" zoomScaleNormal="100" zoomScaleSheetLayoutView="55" zoomScalePageLayoutView="40" workbookViewId="0"/>
  </sheetViews>
  <sheetFormatPr defaultRowHeight="15" customHeight="1"/>
  <cols>
    <col min="1" max="1" width="0.85546875" style="1" customWidth="1"/>
    <col min="2" max="2" width="8.5703125" style="1" customWidth="1"/>
    <col min="3" max="3" width="4.85546875" style="1" customWidth="1"/>
    <col min="4" max="5" width="8" style="1" customWidth="1"/>
    <col min="6" max="11" width="9.28515625" style="7" customWidth="1"/>
    <col min="12" max="21" width="9.28515625" style="1" customWidth="1"/>
    <col min="22" max="23" width="8.140625" style="1" customWidth="1"/>
    <col min="24" max="16384" width="9.140625" style="1"/>
  </cols>
  <sheetData>
    <row r="1" spans="1:16" ht="15" customHeight="1">
      <c r="A1" s="71" t="s">
        <v>380</v>
      </c>
      <c r="M1" s="54"/>
    </row>
    <row r="2" spans="1:16" ht="15" customHeight="1">
      <c r="A2" s="54" t="s">
        <v>394</v>
      </c>
    </row>
    <row r="3" spans="1:16" ht="15" customHeight="1">
      <c r="A3" s="54" t="s">
        <v>652</v>
      </c>
    </row>
    <row r="4" spans="1:16" ht="15" customHeight="1">
      <c r="A4" s="1" t="s">
        <v>604</v>
      </c>
      <c r="B4" s="24"/>
      <c r="C4" s="7"/>
      <c r="D4" s="7"/>
      <c r="E4" s="7"/>
      <c r="H4" s="1"/>
      <c r="I4" s="1"/>
      <c r="J4" s="1"/>
      <c r="K4" s="1"/>
    </row>
    <row r="5" spans="1:16" ht="12" customHeight="1">
      <c r="B5" s="41"/>
      <c r="C5" s="42"/>
      <c r="D5" s="42"/>
      <c r="E5" s="42"/>
      <c r="F5" s="42"/>
      <c r="G5" s="42"/>
      <c r="H5" s="31"/>
      <c r="I5" s="103" t="s">
        <v>5</v>
      </c>
      <c r="J5" s="33"/>
      <c r="K5" s="31"/>
      <c r="L5" s="103" t="s">
        <v>62</v>
      </c>
      <c r="M5" s="33"/>
      <c r="N5" s="31"/>
      <c r="O5" s="103" t="s">
        <v>678</v>
      </c>
      <c r="P5" s="33"/>
    </row>
    <row r="6" spans="1:16" ht="22.5" customHeight="1">
      <c r="B6" s="43"/>
      <c r="C6" s="7"/>
      <c r="D6" s="7"/>
      <c r="E6" s="7"/>
      <c r="H6" s="38" t="s">
        <v>2</v>
      </c>
      <c r="I6" s="38" t="s">
        <v>3</v>
      </c>
      <c r="J6" s="38" t="s">
        <v>505</v>
      </c>
      <c r="K6" s="38" t="s">
        <v>2</v>
      </c>
      <c r="L6" s="38" t="s">
        <v>3</v>
      </c>
      <c r="M6" s="38" t="s">
        <v>505</v>
      </c>
      <c r="N6" s="38" t="s">
        <v>2</v>
      </c>
      <c r="O6" s="38" t="s">
        <v>3</v>
      </c>
      <c r="P6" s="38" t="s">
        <v>505</v>
      </c>
    </row>
    <row r="7" spans="1:16" ht="12" customHeight="1">
      <c r="B7" s="44"/>
      <c r="C7" s="45"/>
      <c r="D7" s="45"/>
      <c r="E7" s="45"/>
      <c r="F7" s="45"/>
      <c r="G7" s="45"/>
      <c r="H7" s="46"/>
      <c r="I7" s="2">
        <f>H11</f>
        <v>2247</v>
      </c>
      <c r="J7" s="2">
        <f>I7-H10</f>
        <v>1700</v>
      </c>
      <c r="K7" s="46"/>
      <c r="L7" s="2">
        <f>K$11</f>
        <v>2056</v>
      </c>
      <c r="M7" s="2">
        <f>L7-K10</f>
        <v>1540</v>
      </c>
      <c r="N7" s="46"/>
      <c r="O7" s="2">
        <f>N$11</f>
        <v>191</v>
      </c>
      <c r="P7" s="2">
        <f>O7-N10</f>
        <v>160</v>
      </c>
    </row>
    <row r="8" spans="1:16" ht="15" customHeight="1">
      <c r="B8" s="43" t="s">
        <v>381</v>
      </c>
      <c r="C8" s="7"/>
      <c r="D8" s="7"/>
      <c r="E8" s="7"/>
      <c r="H8" s="19">
        <v>676</v>
      </c>
      <c r="I8" s="3">
        <f>H8/I7*100</f>
        <v>30.084557187360929</v>
      </c>
      <c r="J8" s="3">
        <f>H8/J7*100</f>
        <v>39.764705882352942</v>
      </c>
      <c r="K8" s="19">
        <v>580</v>
      </c>
      <c r="L8" s="3">
        <f>K8/L7*100</f>
        <v>28.210116731517509</v>
      </c>
      <c r="M8" s="3">
        <f>K8/M7*100</f>
        <v>37.662337662337663</v>
      </c>
      <c r="N8" s="19">
        <v>96</v>
      </c>
      <c r="O8" s="3">
        <f>N8/O7*100</f>
        <v>50.261780104712038</v>
      </c>
      <c r="P8" s="3">
        <f>N8/P7*100</f>
        <v>60</v>
      </c>
    </row>
    <row r="9" spans="1:16" ht="15" customHeight="1">
      <c r="B9" s="43" t="s">
        <v>382</v>
      </c>
      <c r="C9" s="7"/>
      <c r="D9" s="7"/>
      <c r="E9" s="7"/>
      <c r="H9" s="20">
        <v>1024</v>
      </c>
      <c r="I9" s="4">
        <f>H9/I7*100</f>
        <v>45.571873609256784</v>
      </c>
      <c r="J9" s="4">
        <f>H9/J7*100</f>
        <v>60.235294117647051</v>
      </c>
      <c r="K9" s="20">
        <v>960</v>
      </c>
      <c r="L9" s="4">
        <f>K9/L7*100</f>
        <v>46.692607003891048</v>
      </c>
      <c r="M9" s="4">
        <f>K9/M7*100</f>
        <v>62.337662337662337</v>
      </c>
      <c r="N9" s="20">
        <v>64</v>
      </c>
      <c r="O9" s="4">
        <f>N9/O7*100</f>
        <v>33.507853403141361</v>
      </c>
      <c r="P9" s="4">
        <f>N9/P7*100</f>
        <v>40</v>
      </c>
    </row>
    <row r="10" spans="1:16" ht="15" customHeight="1">
      <c r="B10" s="44" t="s">
        <v>0</v>
      </c>
      <c r="C10" s="45"/>
      <c r="D10" s="45"/>
      <c r="E10" s="45"/>
      <c r="F10" s="45"/>
      <c r="G10" s="45"/>
      <c r="H10" s="21">
        <v>547</v>
      </c>
      <c r="I10" s="5">
        <f>H10/I7*100</f>
        <v>24.343569203382287</v>
      </c>
      <c r="J10" s="47" t="s">
        <v>679</v>
      </c>
      <c r="K10" s="21">
        <v>516</v>
      </c>
      <c r="L10" s="5">
        <f>K10/L7*100</f>
        <v>25.097276264591439</v>
      </c>
      <c r="M10" s="47" t="s">
        <v>679</v>
      </c>
      <c r="N10" s="21">
        <v>31</v>
      </c>
      <c r="O10" s="5">
        <f>N10/O7*100</f>
        <v>16.230366492146597</v>
      </c>
      <c r="P10" s="47" t="s">
        <v>679</v>
      </c>
    </row>
    <row r="11" spans="1:16" ht="15" customHeight="1">
      <c r="B11" s="48" t="s">
        <v>1</v>
      </c>
      <c r="C11" s="32"/>
      <c r="D11" s="32"/>
      <c r="E11" s="32"/>
      <c r="F11" s="32"/>
      <c r="G11" s="32"/>
      <c r="H11" s="49">
        <f>SUM(H8:H10)</f>
        <v>2247</v>
      </c>
      <c r="I11" s="6">
        <f>IF(SUM(I8:I10)&gt;100,"－",SUM(I8:I10))</f>
        <v>100</v>
      </c>
      <c r="J11" s="6">
        <f>IF(SUM(J8:J10)&gt;100,"－",SUM(J8:J10))</f>
        <v>100</v>
      </c>
      <c r="K11" s="49">
        <f>SUM(K8:K10)</f>
        <v>2056</v>
      </c>
      <c r="L11" s="6">
        <f>IF(SUM(L8:L10)&gt;100,"－",SUM(L8:L10))</f>
        <v>100</v>
      </c>
      <c r="M11" s="6">
        <f>IF(SUM(M8:M10)&gt;100,"－",SUM(M8:M10))</f>
        <v>100</v>
      </c>
      <c r="N11" s="49">
        <f>SUM(N8:N10)</f>
        <v>191</v>
      </c>
      <c r="O11" s="6">
        <f>IF(SUM(O8:O10)&gt;100,"－",SUM(O8:O10))</f>
        <v>100</v>
      </c>
      <c r="P11" s="6">
        <f>IF(SUM(P8:P10)&gt;100,"－",SUM(P8:P10))</f>
        <v>100</v>
      </c>
    </row>
    <row r="12" spans="1:16" s="7" customFormat="1" ht="15" customHeight="1">
      <c r="B12" s="122"/>
      <c r="C12" s="73"/>
      <c r="D12" s="73"/>
      <c r="E12" s="73"/>
      <c r="F12" s="73"/>
      <c r="G12" s="73"/>
      <c r="H12" s="184"/>
      <c r="I12" s="117"/>
      <c r="J12" s="117"/>
      <c r="K12" s="184"/>
      <c r="L12" s="117"/>
      <c r="M12" s="117"/>
      <c r="N12" s="184"/>
      <c r="O12" s="117"/>
      <c r="P12" s="117"/>
    </row>
    <row r="13" spans="1:16" ht="15" customHeight="1">
      <c r="A13" s="54" t="s">
        <v>652</v>
      </c>
    </row>
    <row r="14" spans="1:16" ht="15" customHeight="1">
      <c r="A14" s="1" t="s">
        <v>605</v>
      </c>
      <c r="B14" s="24"/>
      <c r="C14" s="7"/>
      <c r="D14" s="7"/>
      <c r="E14" s="7"/>
      <c r="J14" s="1"/>
      <c r="K14" s="1"/>
    </row>
    <row r="15" spans="1:16" ht="12" customHeight="1">
      <c r="B15" s="41"/>
      <c r="C15" s="42"/>
      <c r="D15" s="42"/>
      <c r="E15" s="42"/>
      <c r="F15" s="42"/>
      <c r="G15" s="42"/>
      <c r="H15" s="31"/>
      <c r="I15" s="103" t="s">
        <v>5</v>
      </c>
      <c r="J15" s="33"/>
      <c r="K15" s="31"/>
      <c r="L15" s="103" t="s">
        <v>62</v>
      </c>
      <c r="M15" s="33"/>
      <c r="N15" s="31"/>
      <c r="O15" s="103" t="s">
        <v>678</v>
      </c>
      <c r="P15" s="33"/>
    </row>
    <row r="16" spans="1:16" ht="22.5" customHeight="1">
      <c r="B16" s="43"/>
      <c r="C16" s="7"/>
      <c r="D16" s="7"/>
      <c r="E16" s="7"/>
      <c r="H16" s="38" t="s">
        <v>2</v>
      </c>
      <c r="I16" s="38" t="s">
        <v>3</v>
      </c>
      <c r="J16" s="38" t="s">
        <v>505</v>
      </c>
      <c r="K16" s="38" t="s">
        <v>2</v>
      </c>
      <c r="L16" s="38" t="s">
        <v>3</v>
      </c>
      <c r="M16" s="38" t="s">
        <v>505</v>
      </c>
      <c r="N16" s="38" t="s">
        <v>2</v>
      </c>
      <c r="O16" s="38" t="s">
        <v>3</v>
      </c>
      <c r="P16" s="38" t="s">
        <v>505</v>
      </c>
    </row>
    <row r="17" spans="1:16" ht="12" customHeight="1">
      <c r="B17" s="44"/>
      <c r="C17" s="45"/>
      <c r="D17" s="45"/>
      <c r="E17" s="45"/>
      <c r="F17" s="45"/>
      <c r="G17" s="45"/>
      <c r="H17" s="46"/>
      <c r="I17" s="2">
        <f>H$11</f>
        <v>2247</v>
      </c>
      <c r="J17" s="2">
        <f>I17-H20</f>
        <v>1689</v>
      </c>
      <c r="K17" s="46"/>
      <c r="L17" s="2">
        <f>K$11</f>
        <v>2056</v>
      </c>
      <c r="M17" s="2">
        <f>L17-K20</f>
        <v>1530</v>
      </c>
      <c r="N17" s="46"/>
      <c r="O17" s="2">
        <f>N$11</f>
        <v>191</v>
      </c>
      <c r="P17" s="2">
        <f>O17-N20</f>
        <v>159</v>
      </c>
    </row>
    <row r="18" spans="1:16" ht="15" customHeight="1">
      <c r="B18" s="43" t="s">
        <v>381</v>
      </c>
      <c r="C18" s="7"/>
      <c r="D18" s="7"/>
      <c r="E18" s="7"/>
      <c r="H18" s="19">
        <v>1238</v>
      </c>
      <c r="I18" s="3">
        <f>H18/I17*100</f>
        <v>55.095683133066309</v>
      </c>
      <c r="J18" s="3">
        <f>H18/J17*100</f>
        <v>73.297809354647725</v>
      </c>
      <c r="K18" s="19">
        <v>1122</v>
      </c>
      <c r="L18" s="3">
        <f>K18/L17*100</f>
        <v>54.57198443579766</v>
      </c>
      <c r="M18" s="3">
        <f>K18/M17*100</f>
        <v>73.333333333333329</v>
      </c>
      <c r="N18" s="19">
        <v>116</v>
      </c>
      <c r="O18" s="3">
        <f>N18/O17*100</f>
        <v>60.732984293193716</v>
      </c>
      <c r="P18" s="3">
        <f>N18/P17*100</f>
        <v>72.95597484276729</v>
      </c>
    </row>
    <row r="19" spans="1:16" ht="15" customHeight="1">
      <c r="B19" s="43" t="s">
        <v>382</v>
      </c>
      <c r="C19" s="7"/>
      <c r="D19" s="7"/>
      <c r="E19" s="7"/>
      <c r="H19" s="20">
        <v>451</v>
      </c>
      <c r="I19" s="4">
        <f>H19/I17*100</f>
        <v>20.071206052514466</v>
      </c>
      <c r="J19" s="4">
        <f>H19/J17*100</f>
        <v>26.702190645352282</v>
      </c>
      <c r="K19" s="20">
        <v>408</v>
      </c>
      <c r="L19" s="4">
        <f>K19/L17*100</f>
        <v>19.844357976653697</v>
      </c>
      <c r="M19" s="4">
        <f>K19/M17*100</f>
        <v>26.666666666666668</v>
      </c>
      <c r="N19" s="20">
        <v>43</v>
      </c>
      <c r="O19" s="4">
        <f>N19/O17*100</f>
        <v>22.513089005235599</v>
      </c>
      <c r="P19" s="4">
        <f>N19/P17*100</f>
        <v>27.044025157232703</v>
      </c>
    </row>
    <row r="20" spans="1:16" ht="15" customHeight="1">
      <c r="B20" s="44" t="s">
        <v>0</v>
      </c>
      <c r="C20" s="45"/>
      <c r="D20" s="45"/>
      <c r="E20" s="45"/>
      <c r="F20" s="45"/>
      <c r="G20" s="45"/>
      <c r="H20" s="21">
        <v>558</v>
      </c>
      <c r="I20" s="5">
        <f>H20/I17*100</f>
        <v>24.833110814419225</v>
      </c>
      <c r="J20" s="47" t="s">
        <v>679</v>
      </c>
      <c r="K20" s="21">
        <v>526</v>
      </c>
      <c r="L20" s="5">
        <f>K20/L17*100</f>
        <v>25.583657587548636</v>
      </c>
      <c r="M20" s="47" t="s">
        <v>679</v>
      </c>
      <c r="N20" s="21">
        <v>32</v>
      </c>
      <c r="O20" s="5">
        <f>N20/O17*100</f>
        <v>16.753926701570681</v>
      </c>
      <c r="P20" s="47" t="s">
        <v>679</v>
      </c>
    </row>
    <row r="21" spans="1:16" ht="15" customHeight="1">
      <c r="B21" s="48" t="s">
        <v>1</v>
      </c>
      <c r="C21" s="32"/>
      <c r="D21" s="32"/>
      <c r="E21" s="32"/>
      <c r="F21" s="32"/>
      <c r="G21" s="32"/>
      <c r="H21" s="49">
        <f>SUM(H18:H20)</f>
        <v>2247</v>
      </c>
      <c r="I21" s="6">
        <f>IF(SUM(I18:I20)&gt;100,"－",SUM(I18:I20))</f>
        <v>100</v>
      </c>
      <c r="J21" s="6">
        <f>IF(SUM(J18:J20)&gt;100,"－",SUM(J18:J20))</f>
        <v>100</v>
      </c>
      <c r="K21" s="49">
        <f>SUM(K18:K20)</f>
        <v>2056</v>
      </c>
      <c r="L21" s="6">
        <f>IF(SUM(L18:L20)&gt;100,"－",SUM(L18:L20))</f>
        <v>100</v>
      </c>
      <c r="M21" s="6">
        <f>IF(SUM(M18:M20)&gt;100,"－",SUM(M18:M20))</f>
        <v>100</v>
      </c>
      <c r="N21" s="49">
        <f>SUM(N18:N20)</f>
        <v>191</v>
      </c>
      <c r="O21" s="6">
        <f>IF(SUM(O18:O20)&gt;100,"－",SUM(O18:O20))</f>
        <v>99.999999999999986</v>
      </c>
      <c r="P21" s="6">
        <f>IF(SUM(P18:P20)&gt;100,"－",SUM(P18:P20))</f>
        <v>100</v>
      </c>
    </row>
    <row r="22" spans="1:16" s="7" customFormat="1" ht="15" customHeight="1">
      <c r="B22" s="122"/>
      <c r="C22" s="73"/>
      <c r="D22" s="73"/>
      <c r="E22" s="73"/>
      <c r="F22" s="73"/>
      <c r="G22" s="73"/>
      <c r="H22" s="184"/>
      <c r="I22" s="117"/>
      <c r="J22" s="117"/>
      <c r="K22" s="184"/>
      <c r="L22" s="117"/>
      <c r="M22" s="117"/>
      <c r="N22" s="184"/>
      <c r="O22" s="117"/>
      <c r="P22" s="117"/>
    </row>
    <row r="23" spans="1:16" ht="15" customHeight="1">
      <c r="A23" s="54" t="s">
        <v>611</v>
      </c>
      <c r="F23" s="1"/>
      <c r="G23" s="1"/>
      <c r="L23" s="7"/>
      <c r="M23" s="7"/>
    </row>
    <row r="24" spans="1:16" ht="15" customHeight="1">
      <c r="A24" s="1" t="s">
        <v>606</v>
      </c>
      <c r="B24" s="24"/>
      <c r="C24" s="7"/>
      <c r="D24" s="7"/>
      <c r="E24" s="7"/>
    </row>
    <row r="25" spans="1:16" ht="12" customHeight="1">
      <c r="B25" s="41"/>
      <c r="C25" s="42"/>
      <c r="D25" s="42"/>
      <c r="E25" s="42"/>
      <c r="F25" s="42"/>
      <c r="G25" s="118"/>
      <c r="H25" s="31"/>
      <c r="I25" s="103" t="s">
        <v>5</v>
      </c>
      <c r="J25" s="33"/>
      <c r="K25" s="31"/>
      <c r="L25" s="103" t="s">
        <v>62</v>
      </c>
      <c r="M25" s="33"/>
      <c r="N25" s="31"/>
      <c r="O25" s="103" t="s">
        <v>678</v>
      </c>
      <c r="P25" s="33"/>
    </row>
    <row r="26" spans="1:16" ht="22.5" customHeight="1">
      <c r="B26" s="43"/>
      <c r="C26" s="7"/>
      <c r="D26" s="7"/>
      <c r="E26" s="7"/>
      <c r="G26" s="119"/>
      <c r="H26" s="38" t="s">
        <v>2</v>
      </c>
      <c r="I26" s="38" t="s">
        <v>3</v>
      </c>
      <c r="J26" s="38" t="s">
        <v>505</v>
      </c>
      <c r="K26" s="38" t="s">
        <v>2</v>
      </c>
      <c r="L26" s="38" t="s">
        <v>3</v>
      </c>
      <c r="M26" s="38" t="s">
        <v>505</v>
      </c>
      <c r="N26" s="38" t="s">
        <v>2</v>
      </c>
      <c r="O26" s="38" t="s">
        <v>3</v>
      </c>
      <c r="P26" s="38" t="s">
        <v>505</v>
      </c>
    </row>
    <row r="27" spans="1:16" ht="12" customHeight="1">
      <c r="B27" s="44"/>
      <c r="C27" s="45"/>
      <c r="D27" s="45"/>
      <c r="E27" s="45"/>
      <c r="F27" s="45"/>
      <c r="G27" s="120"/>
      <c r="H27" s="46"/>
      <c r="I27" s="2">
        <f>H19</f>
        <v>451</v>
      </c>
      <c r="J27" s="2">
        <f>I27-H37</f>
        <v>397</v>
      </c>
      <c r="K27" s="46"/>
      <c r="L27" s="2">
        <f>K19</f>
        <v>408</v>
      </c>
      <c r="M27" s="2">
        <f>L27-K37</f>
        <v>358</v>
      </c>
      <c r="N27" s="46"/>
      <c r="O27" s="2">
        <f>N19</f>
        <v>43</v>
      </c>
      <c r="P27" s="2">
        <f>O27-N37</f>
        <v>39</v>
      </c>
    </row>
    <row r="28" spans="1:16" ht="15" customHeight="1">
      <c r="B28" s="43" t="s">
        <v>383</v>
      </c>
      <c r="C28" s="7"/>
      <c r="D28" s="7"/>
      <c r="E28" s="7"/>
      <c r="H28" s="19">
        <v>27</v>
      </c>
      <c r="I28" s="3">
        <f>H28/I27*100</f>
        <v>5.9866962305986693</v>
      </c>
      <c r="J28" s="3">
        <f>H28/J27*100</f>
        <v>6.8010075566750636</v>
      </c>
      <c r="K28" s="19">
        <v>21</v>
      </c>
      <c r="L28" s="3">
        <f>K28/L27*100</f>
        <v>5.1470588235294112</v>
      </c>
      <c r="M28" s="3">
        <f>K28/M27*100</f>
        <v>5.8659217877094969</v>
      </c>
      <c r="N28" s="19">
        <v>6</v>
      </c>
      <c r="O28" s="3">
        <f>N28/O27*100</f>
        <v>13.953488372093023</v>
      </c>
      <c r="P28" s="3">
        <f>N28/P27*100</f>
        <v>15.384615384615385</v>
      </c>
    </row>
    <row r="29" spans="1:16" ht="15" customHeight="1">
      <c r="B29" s="43" t="s">
        <v>384</v>
      </c>
      <c r="C29" s="7"/>
      <c r="D29" s="7"/>
      <c r="E29" s="7"/>
      <c r="H29" s="20">
        <v>35</v>
      </c>
      <c r="I29" s="4">
        <f>H29/I27*100</f>
        <v>7.7605321507760534</v>
      </c>
      <c r="J29" s="4">
        <f>H29/J27*100</f>
        <v>8.8161209068010074</v>
      </c>
      <c r="K29" s="20">
        <v>31</v>
      </c>
      <c r="L29" s="4">
        <f>K29/L27*100</f>
        <v>7.5980392156862742</v>
      </c>
      <c r="M29" s="4">
        <f>K29/M27*100</f>
        <v>8.6592178770949726</v>
      </c>
      <c r="N29" s="20">
        <v>4</v>
      </c>
      <c r="O29" s="4">
        <f>N29/O27*100</f>
        <v>9.3023255813953494</v>
      </c>
      <c r="P29" s="4">
        <f>N29/P27*100</f>
        <v>10.256410256410255</v>
      </c>
    </row>
    <row r="30" spans="1:16" ht="15" customHeight="1">
      <c r="B30" s="43" t="s">
        <v>385</v>
      </c>
      <c r="C30" s="7"/>
      <c r="D30" s="7"/>
      <c r="E30" s="7"/>
      <c r="H30" s="20">
        <v>61</v>
      </c>
      <c r="I30" s="4">
        <f>H30/I27*100</f>
        <v>13.52549889135255</v>
      </c>
      <c r="J30" s="4">
        <f>H30/J27*100</f>
        <v>15.365239294710328</v>
      </c>
      <c r="K30" s="20">
        <v>57</v>
      </c>
      <c r="L30" s="4">
        <f>K30/L27*100</f>
        <v>13.970588235294118</v>
      </c>
      <c r="M30" s="4">
        <f>K30/M27*100</f>
        <v>15.921787709497206</v>
      </c>
      <c r="N30" s="20">
        <v>4</v>
      </c>
      <c r="O30" s="4">
        <f>N30/O27*100</f>
        <v>9.3023255813953494</v>
      </c>
      <c r="P30" s="4">
        <f>N30/P27*100</f>
        <v>10.256410256410255</v>
      </c>
    </row>
    <row r="31" spans="1:16" ht="15" customHeight="1">
      <c r="B31" s="43" t="s">
        <v>386</v>
      </c>
      <c r="C31" s="7"/>
      <c r="D31" s="7"/>
      <c r="E31" s="7"/>
      <c r="H31" s="20">
        <v>58</v>
      </c>
      <c r="I31" s="4">
        <f>H31/I27*100</f>
        <v>12.86031042128603</v>
      </c>
      <c r="J31" s="4">
        <f>H31/J27*100</f>
        <v>14.609571788413097</v>
      </c>
      <c r="K31" s="20">
        <v>51</v>
      </c>
      <c r="L31" s="4">
        <f>K31/L27*100</f>
        <v>12.5</v>
      </c>
      <c r="M31" s="4">
        <f>K31/M27*100</f>
        <v>14.24581005586592</v>
      </c>
      <c r="N31" s="20">
        <v>7</v>
      </c>
      <c r="O31" s="4">
        <f>N31/O27*100</f>
        <v>16.279069767441861</v>
      </c>
      <c r="P31" s="4">
        <f>N31/P27*100</f>
        <v>17.948717948717949</v>
      </c>
    </row>
    <row r="32" spans="1:16" ht="15" customHeight="1">
      <c r="B32" s="43" t="s">
        <v>387</v>
      </c>
      <c r="C32" s="7"/>
      <c r="D32" s="7"/>
      <c r="E32" s="7"/>
      <c r="H32" s="20">
        <v>60</v>
      </c>
      <c r="I32" s="4">
        <f>H32/I27*100</f>
        <v>13.303769401330376</v>
      </c>
      <c r="J32" s="4">
        <f>H32/J27*100</f>
        <v>15.113350125944585</v>
      </c>
      <c r="K32" s="20">
        <v>52</v>
      </c>
      <c r="L32" s="4">
        <f>K32/L27*100</f>
        <v>12.745098039215685</v>
      </c>
      <c r="M32" s="4">
        <f>K32/M27*100</f>
        <v>14.52513966480447</v>
      </c>
      <c r="N32" s="20">
        <v>8</v>
      </c>
      <c r="O32" s="4">
        <f>N32/O27*100</f>
        <v>18.604651162790699</v>
      </c>
      <c r="P32" s="4">
        <f>N32/P27*100</f>
        <v>20.512820512820511</v>
      </c>
    </row>
    <row r="33" spans="1:16" ht="15" customHeight="1">
      <c r="B33" s="43" t="s">
        <v>388</v>
      </c>
      <c r="C33" s="7"/>
      <c r="D33" s="7"/>
      <c r="E33" s="7"/>
      <c r="H33" s="20">
        <v>61</v>
      </c>
      <c r="I33" s="4">
        <f>H33/I27*100</f>
        <v>13.52549889135255</v>
      </c>
      <c r="J33" s="4">
        <f>H33/J27*100</f>
        <v>15.365239294710328</v>
      </c>
      <c r="K33" s="20">
        <v>54</v>
      </c>
      <c r="L33" s="4">
        <f>K33/L27*100</f>
        <v>13.23529411764706</v>
      </c>
      <c r="M33" s="4">
        <f>K33/M27*100</f>
        <v>15.083798882681565</v>
      </c>
      <c r="N33" s="20">
        <v>7</v>
      </c>
      <c r="O33" s="4">
        <f>N33/O27*100</f>
        <v>16.279069767441861</v>
      </c>
      <c r="P33" s="4">
        <f>N33/P27*100</f>
        <v>17.948717948717949</v>
      </c>
    </row>
    <row r="34" spans="1:16" ht="15" customHeight="1">
      <c r="B34" s="43" t="s">
        <v>389</v>
      </c>
      <c r="C34" s="7"/>
      <c r="D34" s="7"/>
      <c r="E34" s="7"/>
      <c r="H34" s="20">
        <v>36</v>
      </c>
      <c r="I34" s="4">
        <f>H34/I27*100</f>
        <v>7.9822616407982254</v>
      </c>
      <c r="J34" s="4">
        <f>H34/J27*100</f>
        <v>9.0680100755667503</v>
      </c>
      <c r="K34" s="20">
        <v>34</v>
      </c>
      <c r="L34" s="4">
        <f>K34/L27*100</f>
        <v>8.3333333333333321</v>
      </c>
      <c r="M34" s="4">
        <f>K34/M27*100</f>
        <v>9.4972067039106136</v>
      </c>
      <c r="N34" s="20">
        <v>2</v>
      </c>
      <c r="O34" s="4">
        <f>N34/O27*100</f>
        <v>4.6511627906976747</v>
      </c>
      <c r="P34" s="4">
        <f>N34/P27*100</f>
        <v>5.1282051282051277</v>
      </c>
    </row>
    <row r="35" spans="1:16" ht="15" customHeight="1">
      <c r="B35" s="43" t="s">
        <v>390</v>
      </c>
      <c r="C35" s="7"/>
      <c r="D35" s="7"/>
      <c r="E35" s="7"/>
      <c r="H35" s="20">
        <v>20</v>
      </c>
      <c r="I35" s="4">
        <f>H35/I27*100</f>
        <v>4.434589800443459</v>
      </c>
      <c r="J35" s="4">
        <f>H35/J27*100</f>
        <v>5.037783375314862</v>
      </c>
      <c r="K35" s="20">
        <v>19</v>
      </c>
      <c r="L35" s="4">
        <f>K35/L27*100</f>
        <v>4.6568627450980395</v>
      </c>
      <c r="M35" s="4">
        <f>K35/M27*100</f>
        <v>5.3072625698324023</v>
      </c>
      <c r="N35" s="20">
        <v>1</v>
      </c>
      <c r="O35" s="4">
        <f>N35/O27*100</f>
        <v>2.3255813953488373</v>
      </c>
      <c r="P35" s="4">
        <f>N35/P27*100</f>
        <v>2.5641025641025639</v>
      </c>
    </row>
    <row r="36" spans="1:16" ht="15" customHeight="1">
      <c r="B36" s="43" t="s">
        <v>391</v>
      </c>
      <c r="C36" s="7"/>
      <c r="D36" s="7"/>
      <c r="E36" s="7"/>
      <c r="H36" s="20">
        <v>39</v>
      </c>
      <c r="I36" s="4">
        <f>H36/I27*100</f>
        <v>8.6474501108647441</v>
      </c>
      <c r="J36" s="4">
        <f>H36/J27*100</f>
        <v>9.8236775818639792</v>
      </c>
      <c r="K36" s="20">
        <v>39</v>
      </c>
      <c r="L36" s="4">
        <f>K36/L27*100</f>
        <v>9.5588235294117645</v>
      </c>
      <c r="M36" s="4">
        <f>K36/M27*100</f>
        <v>10.893854748603351</v>
      </c>
      <c r="N36" s="20">
        <v>0</v>
      </c>
      <c r="O36" s="4">
        <f>N36/O27*100</f>
        <v>0</v>
      </c>
      <c r="P36" s="4">
        <f>N36/P27*100</f>
        <v>0</v>
      </c>
    </row>
    <row r="37" spans="1:16" ht="15" customHeight="1">
      <c r="B37" s="44" t="s">
        <v>0</v>
      </c>
      <c r="C37" s="45"/>
      <c r="D37" s="45"/>
      <c r="E37" s="45"/>
      <c r="F37" s="45"/>
      <c r="G37" s="45"/>
      <c r="H37" s="21">
        <v>54</v>
      </c>
      <c r="I37" s="5">
        <f>H37/I27*100</f>
        <v>11.973392461197339</v>
      </c>
      <c r="J37" s="47" t="s">
        <v>679</v>
      </c>
      <c r="K37" s="21">
        <v>50</v>
      </c>
      <c r="L37" s="5">
        <f>K37/L27*100</f>
        <v>12.254901960784313</v>
      </c>
      <c r="M37" s="47" t="s">
        <v>679</v>
      </c>
      <c r="N37" s="21">
        <v>4</v>
      </c>
      <c r="O37" s="5">
        <f>N37/O27*100</f>
        <v>9.3023255813953494</v>
      </c>
      <c r="P37" s="47" t="s">
        <v>679</v>
      </c>
    </row>
    <row r="38" spans="1:16" ht="15" customHeight="1">
      <c r="B38" s="48" t="s">
        <v>1</v>
      </c>
      <c r="C38" s="32"/>
      <c r="D38" s="32"/>
      <c r="E38" s="32"/>
      <c r="F38" s="32"/>
      <c r="G38" s="33"/>
      <c r="H38" s="49">
        <f>SUM(H28:H37)</f>
        <v>451</v>
      </c>
      <c r="I38" s="6">
        <f>IF(SUM(I28:I37)&gt;100,"－",SUM(I28:I37))</f>
        <v>100</v>
      </c>
      <c r="J38" s="6">
        <f>IF(SUM(J28:J37)&gt;100,"－",SUM(J28:J37))</f>
        <v>99.999999999999986</v>
      </c>
      <c r="K38" s="49">
        <f>SUM(K28:K37)</f>
        <v>408</v>
      </c>
      <c r="L38" s="6">
        <f>IF(SUM(L28:L37)&gt;100,"－",SUM(L28:L37))</f>
        <v>100</v>
      </c>
      <c r="M38" s="6">
        <f>IF(SUM(M28:M37)&gt;100,"－",SUM(M28:M37))</f>
        <v>99.999999999999986</v>
      </c>
      <c r="N38" s="49">
        <f>SUM(N28:N37)</f>
        <v>43</v>
      </c>
      <c r="O38" s="6">
        <f>IF(SUM(O28:O37)&gt;100,"－",SUM(O28:O37))</f>
        <v>100</v>
      </c>
      <c r="P38" s="6">
        <f>IF(SUM(P28:P37)&gt;100,"－",SUM(P28:P37))</f>
        <v>100.00000000000001</v>
      </c>
    </row>
    <row r="39" spans="1:16" ht="15" customHeight="1">
      <c r="B39" s="48" t="s">
        <v>512</v>
      </c>
      <c r="C39" s="32"/>
      <c r="D39" s="32"/>
      <c r="E39" s="32"/>
      <c r="F39" s="32"/>
      <c r="G39" s="33"/>
      <c r="H39" s="50">
        <v>45.385390428211586</v>
      </c>
      <c r="I39" s="35"/>
      <c r="J39" s="35"/>
      <c r="K39" s="50">
        <v>46.600558659217874</v>
      </c>
      <c r="L39" s="35"/>
      <c r="M39" s="35"/>
      <c r="N39" s="50">
        <v>34.230769230769234</v>
      </c>
      <c r="O39" s="35"/>
      <c r="P39" s="35"/>
    </row>
    <row r="40" spans="1:16" ht="15" customHeight="1">
      <c r="B40" s="48" t="s">
        <v>513</v>
      </c>
      <c r="C40" s="32"/>
      <c r="D40" s="32"/>
      <c r="E40" s="32"/>
      <c r="F40" s="32"/>
      <c r="G40" s="33"/>
      <c r="H40" s="50">
        <v>393</v>
      </c>
      <c r="I40" s="35"/>
      <c r="J40" s="35"/>
      <c r="K40" s="50">
        <v>393</v>
      </c>
      <c r="L40" s="35"/>
      <c r="M40" s="35"/>
      <c r="N40" s="50">
        <v>77</v>
      </c>
      <c r="O40" s="35"/>
      <c r="P40" s="35"/>
    </row>
    <row r="41" spans="1:16" ht="15" customHeight="1">
      <c r="B41" s="91"/>
      <c r="C41" s="70"/>
      <c r="D41" s="70"/>
      <c r="E41" s="70"/>
      <c r="F41" s="70"/>
      <c r="G41" s="67"/>
      <c r="H41" s="15"/>
      <c r="I41" s="15"/>
      <c r="J41" s="15"/>
      <c r="K41" s="15"/>
      <c r="L41" s="15"/>
      <c r="M41" s="15"/>
      <c r="N41" s="15"/>
      <c r="O41" s="15"/>
      <c r="P41" s="55"/>
    </row>
    <row r="42" spans="1:16" ht="15" customHeight="1">
      <c r="A42" s="1" t="s">
        <v>606</v>
      </c>
      <c r="B42" s="24"/>
      <c r="C42" s="7"/>
      <c r="D42" s="7"/>
      <c r="E42" s="7"/>
      <c r="P42" s="40" t="s">
        <v>469</v>
      </c>
    </row>
    <row r="43" spans="1:16" ht="12" customHeight="1">
      <c r="B43" s="41"/>
      <c r="C43" s="42"/>
      <c r="D43" s="42"/>
      <c r="E43" s="42"/>
      <c r="F43" s="42"/>
      <c r="G43" s="118"/>
      <c r="H43" s="31"/>
      <c r="I43" s="103" t="s">
        <v>5</v>
      </c>
      <c r="J43" s="33"/>
      <c r="K43" s="31"/>
      <c r="L43" s="103" t="s">
        <v>62</v>
      </c>
      <c r="M43" s="33"/>
      <c r="N43" s="31"/>
      <c r="O43" s="103" t="s">
        <v>678</v>
      </c>
      <c r="P43" s="33"/>
    </row>
    <row r="44" spans="1:16" ht="22.5" customHeight="1">
      <c r="B44" s="43"/>
      <c r="C44" s="7"/>
      <c r="D44" s="7"/>
      <c r="E44" s="7"/>
      <c r="G44" s="119"/>
      <c r="H44" s="38" t="s">
        <v>2</v>
      </c>
      <c r="I44" s="38" t="s">
        <v>3</v>
      </c>
      <c r="J44" s="38" t="s">
        <v>505</v>
      </c>
      <c r="K44" s="38" t="s">
        <v>2</v>
      </c>
      <c r="L44" s="38" t="s">
        <v>3</v>
      </c>
      <c r="M44" s="38" t="s">
        <v>505</v>
      </c>
      <c r="N44" s="38" t="s">
        <v>2</v>
      </c>
      <c r="O44" s="38" t="s">
        <v>3</v>
      </c>
      <c r="P44" s="38" t="s">
        <v>505</v>
      </c>
    </row>
    <row r="45" spans="1:16" ht="12" customHeight="1">
      <c r="B45" s="44"/>
      <c r="C45" s="45"/>
      <c r="D45" s="45"/>
      <c r="E45" s="45"/>
      <c r="F45" s="45"/>
      <c r="G45" s="120"/>
      <c r="H45" s="46"/>
      <c r="I45" s="2">
        <f>I27</f>
        <v>451</v>
      </c>
      <c r="J45" s="2">
        <f>I45-H54</f>
        <v>396</v>
      </c>
      <c r="K45" s="46"/>
      <c r="L45" s="2">
        <f>L27</f>
        <v>408</v>
      </c>
      <c r="M45" s="2">
        <f>L45-K54</f>
        <v>358</v>
      </c>
      <c r="N45" s="46"/>
      <c r="O45" s="2">
        <f>O27</f>
        <v>43</v>
      </c>
      <c r="P45" s="2">
        <f>O45-N54</f>
        <v>38</v>
      </c>
    </row>
    <row r="46" spans="1:16" ht="15" customHeight="1">
      <c r="B46" s="43" t="s">
        <v>383</v>
      </c>
      <c r="C46" s="7"/>
      <c r="D46" s="7"/>
      <c r="E46" s="7"/>
      <c r="H46" s="19">
        <v>32</v>
      </c>
      <c r="I46" s="3">
        <f>H46/I45*100</f>
        <v>7.0953436807095347</v>
      </c>
      <c r="J46" s="3">
        <f>H46/J45*100</f>
        <v>8.0808080808080813</v>
      </c>
      <c r="K46" s="19">
        <v>27</v>
      </c>
      <c r="L46" s="3">
        <f>K46/L45*100</f>
        <v>6.6176470588235299</v>
      </c>
      <c r="M46" s="3">
        <f>K46/M45*100</f>
        <v>7.5418994413407825</v>
      </c>
      <c r="N46" s="19">
        <v>5</v>
      </c>
      <c r="O46" s="3">
        <f>N46/O45*100</f>
        <v>11.627906976744185</v>
      </c>
      <c r="P46" s="3">
        <f>N46/P45*100</f>
        <v>13.157894736842104</v>
      </c>
    </row>
    <row r="47" spans="1:16" ht="15" customHeight="1">
      <c r="B47" s="43" t="s">
        <v>384</v>
      </c>
      <c r="C47" s="7"/>
      <c r="D47" s="7"/>
      <c r="E47" s="7"/>
      <c r="H47" s="20">
        <v>29</v>
      </c>
      <c r="I47" s="4">
        <f>H47/I45*100</f>
        <v>6.4301552106430151</v>
      </c>
      <c r="J47" s="4">
        <f>H47/J45*100</f>
        <v>7.3232323232323235</v>
      </c>
      <c r="K47" s="20">
        <v>28</v>
      </c>
      <c r="L47" s="4">
        <f>K47/L45*100</f>
        <v>6.8627450980392162</v>
      </c>
      <c r="M47" s="4">
        <f>K47/M45*100</f>
        <v>7.8212290502793298</v>
      </c>
      <c r="N47" s="20">
        <v>1</v>
      </c>
      <c r="O47" s="4">
        <f>N47/O45*100</f>
        <v>2.3255813953488373</v>
      </c>
      <c r="P47" s="4">
        <f>N47/P45*100</f>
        <v>2.6315789473684208</v>
      </c>
    </row>
    <row r="48" spans="1:16" ht="15" customHeight="1">
      <c r="B48" s="43" t="s">
        <v>385</v>
      </c>
      <c r="C48" s="7"/>
      <c r="D48" s="7"/>
      <c r="E48" s="7"/>
      <c r="H48" s="20">
        <v>42</v>
      </c>
      <c r="I48" s="4">
        <f>H48/I45*100</f>
        <v>9.3126385809312637</v>
      </c>
      <c r="J48" s="4">
        <f>H48/J45*100</f>
        <v>10.606060606060606</v>
      </c>
      <c r="K48" s="20">
        <v>37</v>
      </c>
      <c r="L48" s="4">
        <f>K48/L45*100</f>
        <v>9.0686274509803919</v>
      </c>
      <c r="M48" s="4">
        <f>K48/M45*100</f>
        <v>10.335195530726256</v>
      </c>
      <c r="N48" s="20">
        <v>5</v>
      </c>
      <c r="O48" s="4">
        <f>N48/O45*100</f>
        <v>11.627906976744185</v>
      </c>
      <c r="P48" s="4">
        <f>N48/P45*100</f>
        <v>13.157894736842104</v>
      </c>
    </row>
    <row r="49" spans="1:16" ht="15" customHeight="1">
      <c r="B49" s="43" t="s">
        <v>386</v>
      </c>
      <c r="C49" s="7"/>
      <c r="D49" s="7"/>
      <c r="E49" s="7"/>
      <c r="H49" s="20">
        <v>63</v>
      </c>
      <c r="I49" s="4">
        <f>H49/I45*100</f>
        <v>13.968957871396896</v>
      </c>
      <c r="J49" s="4">
        <f>H49/J45*100</f>
        <v>15.909090909090908</v>
      </c>
      <c r="K49" s="20">
        <v>57</v>
      </c>
      <c r="L49" s="4">
        <f>K49/L45*100</f>
        <v>13.970588235294118</v>
      </c>
      <c r="M49" s="4">
        <f>K49/M45*100</f>
        <v>15.921787709497206</v>
      </c>
      <c r="N49" s="20">
        <v>6</v>
      </c>
      <c r="O49" s="4">
        <f>N49/O45*100</f>
        <v>13.953488372093023</v>
      </c>
      <c r="P49" s="4">
        <f>N49/P45*100</f>
        <v>15.789473684210526</v>
      </c>
    </row>
    <row r="50" spans="1:16" ht="15" customHeight="1">
      <c r="B50" s="43" t="s">
        <v>387</v>
      </c>
      <c r="C50" s="7"/>
      <c r="D50" s="7"/>
      <c r="E50" s="7"/>
      <c r="H50" s="20">
        <v>157</v>
      </c>
      <c r="I50" s="4">
        <f>H50/I45*100</f>
        <v>34.811529933481154</v>
      </c>
      <c r="J50" s="4">
        <f>H50/J45*100</f>
        <v>39.646464646464644</v>
      </c>
      <c r="K50" s="20">
        <v>145</v>
      </c>
      <c r="L50" s="4">
        <f>K50/L45*100</f>
        <v>35.53921568627451</v>
      </c>
      <c r="M50" s="4">
        <f>K50/M45*100</f>
        <v>40.502793296089386</v>
      </c>
      <c r="N50" s="20">
        <v>12</v>
      </c>
      <c r="O50" s="4">
        <f>N50/O45*100</f>
        <v>27.906976744186046</v>
      </c>
      <c r="P50" s="4">
        <f>N50/P45*100</f>
        <v>31.578947368421051</v>
      </c>
    </row>
    <row r="51" spans="1:16" ht="15" customHeight="1">
      <c r="B51" s="43" t="s">
        <v>388</v>
      </c>
      <c r="C51" s="7"/>
      <c r="D51" s="7"/>
      <c r="E51" s="7"/>
      <c r="H51" s="20">
        <v>70</v>
      </c>
      <c r="I51" s="4">
        <f>H51/I45*100</f>
        <v>15.521064301552107</v>
      </c>
      <c r="J51" s="4">
        <f>H51/J45*100</f>
        <v>17.676767676767678</v>
      </c>
      <c r="K51" s="20">
        <v>62</v>
      </c>
      <c r="L51" s="4">
        <f>K51/L45*100</f>
        <v>15.196078431372548</v>
      </c>
      <c r="M51" s="4">
        <f>K51/M45*100</f>
        <v>17.318435754189945</v>
      </c>
      <c r="N51" s="20">
        <v>8</v>
      </c>
      <c r="O51" s="4">
        <f>N51/O45*100</f>
        <v>18.604651162790699</v>
      </c>
      <c r="P51" s="4">
        <f>N51/P45*100</f>
        <v>21.052631578947366</v>
      </c>
    </row>
    <row r="52" spans="1:16" ht="15" customHeight="1">
      <c r="B52" s="43" t="s">
        <v>389</v>
      </c>
      <c r="C52" s="7"/>
      <c r="D52" s="7"/>
      <c r="E52" s="7"/>
      <c r="H52" s="20">
        <v>2</v>
      </c>
      <c r="I52" s="4">
        <f>H52/I45*100</f>
        <v>0.44345898004434592</v>
      </c>
      <c r="J52" s="4">
        <f>H52/J45*100</f>
        <v>0.50505050505050508</v>
      </c>
      <c r="K52" s="20">
        <v>2</v>
      </c>
      <c r="L52" s="4">
        <f>K52/L45*100</f>
        <v>0.49019607843137253</v>
      </c>
      <c r="M52" s="4">
        <f>K52/M45*100</f>
        <v>0.55865921787709494</v>
      </c>
      <c r="N52" s="20">
        <v>0</v>
      </c>
      <c r="O52" s="4">
        <f>N52/O45*100</f>
        <v>0</v>
      </c>
      <c r="P52" s="4">
        <f>N52/P45*100</f>
        <v>0</v>
      </c>
    </row>
    <row r="53" spans="1:16" ht="15" customHeight="1">
      <c r="B53" s="43" t="s">
        <v>607</v>
      </c>
      <c r="C53" s="7"/>
      <c r="D53" s="7"/>
      <c r="E53" s="7"/>
      <c r="H53" s="20">
        <v>1</v>
      </c>
      <c r="I53" s="4">
        <f>H53/I45*100</f>
        <v>0.22172949002217296</v>
      </c>
      <c r="J53" s="4">
        <f>H53/J45*100</f>
        <v>0.25252525252525254</v>
      </c>
      <c r="K53" s="20">
        <v>0</v>
      </c>
      <c r="L53" s="4">
        <f>K53/L45*100</f>
        <v>0</v>
      </c>
      <c r="M53" s="4">
        <f>K53/M45*100</f>
        <v>0</v>
      </c>
      <c r="N53" s="20">
        <v>1</v>
      </c>
      <c r="O53" s="4">
        <f>N53/O45*100</f>
        <v>2.3255813953488373</v>
      </c>
      <c r="P53" s="4">
        <f>N53/P45*100</f>
        <v>2.6315789473684208</v>
      </c>
    </row>
    <row r="54" spans="1:16" ht="15" customHeight="1">
      <c r="B54" s="44" t="s">
        <v>0</v>
      </c>
      <c r="C54" s="45"/>
      <c r="D54" s="45"/>
      <c r="E54" s="45"/>
      <c r="F54" s="45"/>
      <c r="G54" s="45"/>
      <c r="H54" s="21">
        <v>55</v>
      </c>
      <c r="I54" s="5">
        <f>H54/I45*100</f>
        <v>12.195121951219512</v>
      </c>
      <c r="J54" s="47" t="s">
        <v>679</v>
      </c>
      <c r="K54" s="21">
        <v>50</v>
      </c>
      <c r="L54" s="5">
        <f>K54/L45*100</f>
        <v>12.254901960784313</v>
      </c>
      <c r="M54" s="47" t="s">
        <v>679</v>
      </c>
      <c r="N54" s="21">
        <v>5</v>
      </c>
      <c r="O54" s="5">
        <f>N54/O45*100</f>
        <v>11.627906976744185</v>
      </c>
      <c r="P54" s="47" t="s">
        <v>679</v>
      </c>
    </row>
    <row r="55" spans="1:16" ht="15" customHeight="1">
      <c r="B55" s="48" t="s">
        <v>1</v>
      </c>
      <c r="C55" s="32"/>
      <c r="D55" s="32"/>
      <c r="E55" s="32"/>
      <c r="F55" s="32"/>
      <c r="G55" s="33"/>
      <c r="H55" s="49">
        <f>SUM(H46:H54)</f>
        <v>451</v>
      </c>
      <c r="I55" s="6">
        <f>IF(SUM(I46:I54)&gt;100,"－",SUM(I46:I54))</f>
        <v>100</v>
      </c>
      <c r="J55" s="6">
        <f>IF(SUM(J46:J54)&gt;100,"－",SUM(J46:J54))</f>
        <v>99.999999999999986</v>
      </c>
      <c r="K55" s="49">
        <f>SUM(K46:K54)</f>
        <v>408</v>
      </c>
      <c r="L55" s="6">
        <f>IF(SUM(L46:L54)&gt;100,"－",SUM(L46:L54))</f>
        <v>99.999999999999986</v>
      </c>
      <c r="M55" s="6">
        <f>IF(SUM(M46:M54)&gt;100,"－",SUM(M46:M54))</f>
        <v>100.00000000000001</v>
      </c>
      <c r="N55" s="49">
        <f>SUM(N46:N54)</f>
        <v>43</v>
      </c>
      <c r="O55" s="6">
        <f>IF(SUM(O46:O54)&gt;100,"－",SUM(O46:O54))</f>
        <v>100</v>
      </c>
      <c r="P55" s="6">
        <f>IF(SUM(P46:P54)&gt;100,"－",SUM(P46:P54))</f>
        <v>100</v>
      </c>
    </row>
    <row r="56" spans="1:16" ht="15" customHeight="1">
      <c r="B56" s="48" t="s">
        <v>512</v>
      </c>
      <c r="C56" s="32"/>
      <c r="D56" s="32"/>
      <c r="E56" s="32"/>
      <c r="F56" s="32"/>
      <c r="G56" s="33"/>
      <c r="H56" s="50">
        <v>36.8690740848971</v>
      </c>
      <c r="I56" s="35"/>
      <c r="J56" s="35"/>
      <c r="K56" s="50">
        <v>36.8914315896101</v>
      </c>
      <c r="L56" s="35"/>
      <c r="M56" s="35"/>
      <c r="N56" s="50">
        <v>36.658442856285134</v>
      </c>
      <c r="O56" s="35"/>
      <c r="P56" s="35"/>
    </row>
    <row r="57" spans="1:16" ht="15" customHeight="1">
      <c r="B57" s="48" t="s">
        <v>513</v>
      </c>
      <c r="C57" s="32"/>
      <c r="D57" s="32"/>
      <c r="E57" s="32"/>
      <c r="F57" s="32"/>
      <c r="G57" s="33"/>
      <c r="H57" s="50">
        <v>96.551724137931032</v>
      </c>
      <c r="I57" s="35"/>
      <c r="J57" s="35"/>
      <c r="K57" s="50">
        <v>67.857142857142861</v>
      </c>
      <c r="L57" s="35"/>
      <c r="M57" s="35"/>
      <c r="N57" s="50">
        <v>96.551724137931032</v>
      </c>
      <c r="O57" s="35"/>
      <c r="P57" s="35"/>
    </row>
    <row r="58" spans="1:16" ht="15" customHeight="1">
      <c r="B58" s="91"/>
      <c r="C58" s="70"/>
      <c r="D58" s="70"/>
      <c r="E58" s="70"/>
      <c r="F58" s="70"/>
      <c r="G58" s="67"/>
      <c r="H58" s="15"/>
      <c r="I58" s="15"/>
      <c r="J58" s="15"/>
      <c r="K58" s="15"/>
      <c r="L58" s="15"/>
      <c r="M58" s="15"/>
      <c r="N58" s="15"/>
      <c r="O58" s="15"/>
      <c r="P58" s="55"/>
    </row>
    <row r="59" spans="1:16" ht="15" customHeight="1">
      <c r="A59" s="1" t="s">
        <v>608</v>
      </c>
      <c r="B59" s="24"/>
      <c r="C59" s="7"/>
      <c r="D59" s="7"/>
      <c r="E59" s="7"/>
      <c r="J59" s="1"/>
      <c r="K59" s="1"/>
    </row>
    <row r="60" spans="1:16" ht="12" customHeight="1">
      <c r="B60" s="41"/>
      <c r="C60" s="42"/>
      <c r="D60" s="42"/>
      <c r="E60" s="42"/>
      <c r="F60" s="42"/>
      <c r="G60" s="42"/>
      <c r="H60" s="31"/>
      <c r="I60" s="103" t="s">
        <v>5</v>
      </c>
      <c r="J60" s="33"/>
      <c r="K60" s="31"/>
      <c r="L60" s="103" t="s">
        <v>62</v>
      </c>
      <c r="M60" s="33"/>
      <c r="N60" s="31"/>
      <c r="O60" s="103" t="s">
        <v>678</v>
      </c>
      <c r="P60" s="33"/>
    </row>
    <row r="61" spans="1:16" ht="22.5" customHeight="1">
      <c r="B61" s="43"/>
      <c r="C61" s="7"/>
      <c r="D61" s="7"/>
      <c r="E61" s="7"/>
      <c r="H61" s="38" t="s">
        <v>2</v>
      </c>
      <c r="I61" s="38" t="s">
        <v>3</v>
      </c>
      <c r="J61" s="38" t="s">
        <v>505</v>
      </c>
      <c r="K61" s="38" t="s">
        <v>2</v>
      </c>
      <c r="L61" s="38" t="s">
        <v>3</v>
      </c>
      <c r="M61" s="38" t="s">
        <v>505</v>
      </c>
      <c r="N61" s="38" t="s">
        <v>2</v>
      </c>
      <c r="O61" s="38" t="s">
        <v>3</v>
      </c>
      <c r="P61" s="38" t="s">
        <v>505</v>
      </c>
    </row>
    <row r="62" spans="1:16" ht="12" customHeight="1">
      <c r="B62" s="44"/>
      <c r="C62" s="45"/>
      <c r="D62" s="45"/>
      <c r="E62" s="45"/>
      <c r="F62" s="45"/>
      <c r="G62" s="45"/>
      <c r="H62" s="46"/>
      <c r="I62" s="2">
        <f>H$11</f>
        <v>2247</v>
      </c>
      <c r="J62" s="2">
        <f>I62-H65</f>
        <v>1703</v>
      </c>
      <c r="K62" s="46"/>
      <c r="L62" s="2">
        <f>K$11</f>
        <v>2056</v>
      </c>
      <c r="M62" s="2">
        <f>L62-K65</f>
        <v>1545</v>
      </c>
      <c r="N62" s="46"/>
      <c r="O62" s="2">
        <f>N$11</f>
        <v>191</v>
      </c>
      <c r="P62" s="2">
        <f>O62-N65</f>
        <v>158</v>
      </c>
    </row>
    <row r="63" spans="1:16" ht="15" customHeight="1">
      <c r="B63" s="43" t="s">
        <v>381</v>
      </c>
      <c r="C63" s="7"/>
      <c r="D63" s="7"/>
      <c r="E63" s="7"/>
      <c r="H63" s="19">
        <v>458</v>
      </c>
      <c r="I63" s="3">
        <f>H63/I62*100</f>
        <v>20.382732532265244</v>
      </c>
      <c r="J63" s="3">
        <f>H63/J62*100</f>
        <v>26.89371697005285</v>
      </c>
      <c r="K63" s="19">
        <v>389</v>
      </c>
      <c r="L63" s="3">
        <f>K63/L62*100</f>
        <v>18.920233463035018</v>
      </c>
      <c r="M63" s="3">
        <f>K63/M62*100</f>
        <v>25.177993527508093</v>
      </c>
      <c r="N63" s="19">
        <v>69</v>
      </c>
      <c r="O63" s="3">
        <f>N63/O62*100</f>
        <v>36.125654450261777</v>
      </c>
      <c r="P63" s="3">
        <f>N63/P62*100</f>
        <v>43.670886075949369</v>
      </c>
    </row>
    <row r="64" spans="1:16" ht="15" customHeight="1">
      <c r="B64" s="43" t="s">
        <v>382</v>
      </c>
      <c r="C64" s="7"/>
      <c r="D64" s="7"/>
      <c r="E64" s="7"/>
      <c r="H64" s="20">
        <v>1245</v>
      </c>
      <c r="I64" s="4">
        <f>H64/I62*100</f>
        <v>55.407209612817084</v>
      </c>
      <c r="J64" s="4">
        <f>H64/J62*100</f>
        <v>73.10628302994715</v>
      </c>
      <c r="K64" s="20">
        <v>1156</v>
      </c>
      <c r="L64" s="4">
        <f>K64/L62*100</f>
        <v>56.225680933852139</v>
      </c>
      <c r="M64" s="4">
        <f>K64/M62*100</f>
        <v>74.822006472491907</v>
      </c>
      <c r="N64" s="20">
        <v>89</v>
      </c>
      <c r="O64" s="4">
        <f>N64/O62*100</f>
        <v>46.596858638743456</v>
      </c>
      <c r="P64" s="4">
        <f>N64/P62*100</f>
        <v>56.329113924050631</v>
      </c>
    </row>
    <row r="65" spans="1:16" ht="15" customHeight="1">
      <c r="B65" s="44" t="s">
        <v>0</v>
      </c>
      <c r="C65" s="45"/>
      <c r="D65" s="45"/>
      <c r="E65" s="45"/>
      <c r="F65" s="45"/>
      <c r="G65" s="45"/>
      <c r="H65" s="21">
        <v>544</v>
      </c>
      <c r="I65" s="5">
        <f>H65/I62*100</f>
        <v>24.210057854917668</v>
      </c>
      <c r="J65" s="47" t="s">
        <v>679</v>
      </c>
      <c r="K65" s="21">
        <v>511</v>
      </c>
      <c r="L65" s="5">
        <f>K65/L62*100</f>
        <v>24.854085603112843</v>
      </c>
      <c r="M65" s="47" t="s">
        <v>679</v>
      </c>
      <c r="N65" s="21">
        <v>33</v>
      </c>
      <c r="O65" s="5">
        <f>N65/O62*100</f>
        <v>17.277486910994764</v>
      </c>
      <c r="P65" s="47" t="s">
        <v>679</v>
      </c>
    </row>
    <row r="66" spans="1:16" ht="15" customHeight="1">
      <c r="B66" s="48" t="s">
        <v>1</v>
      </c>
      <c r="C66" s="32"/>
      <c r="D66" s="32"/>
      <c r="E66" s="32"/>
      <c r="F66" s="32"/>
      <c r="G66" s="32"/>
      <c r="H66" s="49">
        <f>SUM(H63:H65)</f>
        <v>2247</v>
      </c>
      <c r="I66" s="6">
        <f>IF(SUM(I63:I65)&gt;100,"－",SUM(I63:I65))</f>
        <v>100</v>
      </c>
      <c r="J66" s="6">
        <f>IF(SUM(J63:J65)&gt;100,"－",SUM(J63:J65))</f>
        <v>100</v>
      </c>
      <c r="K66" s="49">
        <f>SUM(K63:K65)</f>
        <v>2056</v>
      </c>
      <c r="L66" s="6">
        <f>IF(SUM(L63:L65)&gt;100,"－",SUM(L63:L65))</f>
        <v>100</v>
      </c>
      <c r="M66" s="6">
        <f>IF(SUM(M63:M65)&gt;100,"－",SUM(M63:M65))</f>
        <v>100</v>
      </c>
      <c r="N66" s="49">
        <f>SUM(N63:N65)</f>
        <v>191</v>
      </c>
      <c r="O66" s="6">
        <f>IF(SUM(O63:O65)&gt;100,"－",SUM(O63:O65))</f>
        <v>100</v>
      </c>
      <c r="P66" s="6">
        <f>IF(SUM(P63:P65)&gt;100,"－",SUM(P63:P65))</f>
        <v>100</v>
      </c>
    </row>
    <row r="67" spans="1:16" s="7" customFormat="1" ht="15" customHeight="1">
      <c r="B67" s="122"/>
      <c r="C67" s="73"/>
      <c r="D67" s="73"/>
      <c r="E67" s="73"/>
      <c r="F67" s="73"/>
      <c r="G67" s="73"/>
      <c r="H67" s="184"/>
      <c r="I67" s="117"/>
      <c r="J67" s="117"/>
      <c r="K67" s="184"/>
      <c r="L67" s="117"/>
      <c r="M67" s="117"/>
      <c r="N67" s="184"/>
      <c r="O67" s="117"/>
      <c r="P67" s="117"/>
    </row>
    <row r="68" spans="1:16" ht="15" customHeight="1">
      <c r="A68" s="54" t="s">
        <v>609</v>
      </c>
      <c r="F68" s="1"/>
      <c r="G68" s="1"/>
      <c r="L68" s="7"/>
      <c r="M68" s="7"/>
    </row>
    <row r="69" spans="1:16" ht="15" customHeight="1">
      <c r="A69" s="1" t="s">
        <v>610</v>
      </c>
      <c r="B69" s="24"/>
      <c r="C69" s="7"/>
      <c r="D69" s="7"/>
      <c r="E69" s="7"/>
    </row>
    <row r="70" spans="1:16" ht="12" customHeight="1">
      <c r="B70" s="41"/>
      <c r="C70" s="42"/>
      <c r="D70" s="42"/>
      <c r="E70" s="42"/>
      <c r="F70" s="42"/>
      <c r="G70" s="118"/>
      <c r="H70" s="31"/>
      <c r="I70" s="103" t="s">
        <v>5</v>
      </c>
      <c r="J70" s="33"/>
      <c r="K70" s="31"/>
      <c r="L70" s="103" t="s">
        <v>62</v>
      </c>
      <c r="M70" s="33"/>
      <c r="N70" s="31"/>
      <c r="O70" s="103" t="s">
        <v>678</v>
      </c>
      <c r="P70" s="33"/>
    </row>
    <row r="71" spans="1:16" ht="22.5" customHeight="1">
      <c r="B71" s="43"/>
      <c r="C71" s="7"/>
      <c r="D71" s="7"/>
      <c r="E71" s="7"/>
      <c r="G71" s="119"/>
      <c r="H71" s="38" t="s">
        <v>2</v>
      </c>
      <c r="I71" s="38" t="s">
        <v>3</v>
      </c>
      <c r="J71" s="38" t="s">
        <v>505</v>
      </c>
      <c r="K71" s="38" t="s">
        <v>2</v>
      </c>
      <c r="L71" s="38" t="s">
        <v>3</v>
      </c>
      <c r="M71" s="38" t="s">
        <v>505</v>
      </c>
      <c r="N71" s="38" t="s">
        <v>2</v>
      </c>
      <c r="O71" s="38" t="s">
        <v>3</v>
      </c>
      <c r="P71" s="38" t="s">
        <v>505</v>
      </c>
    </row>
    <row r="72" spans="1:16" ht="12" customHeight="1">
      <c r="B72" s="44"/>
      <c r="C72" s="45"/>
      <c r="D72" s="45"/>
      <c r="E72" s="45"/>
      <c r="F72" s="45"/>
      <c r="G72" s="120"/>
      <c r="H72" s="46"/>
      <c r="I72" s="2">
        <f>H64</f>
        <v>1245</v>
      </c>
      <c r="J72" s="2">
        <f>I72-H82</f>
        <v>1085</v>
      </c>
      <c r="K72" s="46"/>
      <c r="L72" s="2">
        <f>K64</f>
        <v>1156</v>
      </c>
      <c r="M72" s="2">
        <f>L72-K82</f>
        <v>1004</v>
      </c>
      <c r="N72" s="46"/>
      <c r="O72" s="2">
        <f>N64</f>
        <v>89</v>
      </c>
      <c r="P72" s="2">
        <f>O72-N82</f>
        <v>81</v>
      </c>
    </row>
    <row r="73" spans="1:16" ht="15" customHeight="1">
      <c r="B73" s="43" t="s">
        <v>383</v>
      </c>
      <c r="C73" s="7"/>
      <c r="D73" s="7"/>
      <c r="E73" s="7"/>
      <c r="H73" s="19">
        <v>30</v>
      </c>
      <c r="I73" s="3">
        <f>H73/I72*100</f>
        <v>2.4096385542168677</v>
      </c>
      <c r="J73" s="3">
        <f>H73/J72*100</f>
        <v>2.7649769585253456</v>
      </c>
      <c r="K73" s="19">
        <v>26</v>
      </c>
      <c r="L73" s="3">
        <f>K73/L72*100</f>
        <v>2.2491349480968861</v>
      </c>
      <c r="M73" s="3">
        <f>K73/M72*100</f>
        <v>2.5896414342629481</v>
      </c>
      <c r="N73" s="19">
        <v>4</v>
      </c>
      <c r="O73" s="3">
        <f>N73/O72*100</f>
        <v>4.4943820224719104</v>
      </c>
      <c r="P73" s="3">
        <f>N73/P72*100</f>
        <v>4.9382716049382713</v>
      </c>
    </row>
    <row r="74" spans="1:16" ht="15" customHeight="1">
      <c r="B74" s="43" t="s">
        <v>384</v>
      </c>
      <c r="C74" s="7"/>
      <c r="D74" s="7"/>
      <c r="E74" s="7"/>
      <c r="H74" s="20">
        <v>106</v>
      </c>
      <c r="I74" s="4">
        <f>H74/I72*100</f>
        <v>8.5140562248995977</v>
      </c>
      <c r="J74" s="4">
        <f>H74/J72*100</f>
        <v>9.7695852534562206</v>
      </c>
      <c r="K74" s="20">
        <v>88</v>
      </c>
      <c r="L74" s="4">
        <f>K74/L72*100</f>
        <v>7.6124567474048446</v>
      </c>
      <c r="M74" s="4">
        <f>K74/M72*100</f>
        <v>8.7649402390438258</v>
      </c>
      <c r="N74" s="20">
        <v>18</v>
      </c>
      <c r="O74" s="4">
        <f>N74/O72*100</f>
        <v>20.224719101123593</v>
      </c>
      <c r="P74" s="4">
        <f>N74/P72*100</f>
        <v>22.222222222222221</v>
      </c>
    </row>
    <row r="75" spans="1:16" ht="15" customHeight="1">
      <c r="B75" s="43" t="s">
        <v>385</v>
      </c>
      <c r="C75" s="7"/>
      <c r="D75" s="7"/>
      <c r="E75" s="7"/>
      <c r="H75" s="20">
        <v>186</v>
      </c>
      <c r="I75" s="4">
        <f>H75/I72*100</f>
        <v>14.939759036144579</v>
      </c>
      <c r="J75" s="4">
        <f>H75/J72*100</f>
        <v>17.142857142857142</v>
      </c>
      <c r="K75" s="20">
        <v>172</v>
      </c>
      <c r="L75" s="4">
        <f>K75/L72*100</f>
        <v>14.878892733564014</v>
      </c>
      <c r="M75" s="4">
        <f>K75/M72*100</f>
        <v>17.131474103585656</v>
      </c>
      <c r="N75" s="20">
        <v>14</v>
      </c>
      <c r="O75" s="4">
        <f>N75/O72*100</f>
        <v>15.730337078651685</v>
      </c>
      <c r="P75" s="4">
        <f>N75/P72*100</f>
        <v>17.283950617283949</v>
      </c>
    </row>
    <row r="76" spans="1:16" ht="15" customHeight="1">
      <c r="B76" s="43" t="s">
        <v>386</v>
      </c>
      <c r="C76" s="7"/>
      <c r="D76" s="7"/>
      <c r="E76" s="7"/>
      <c r="H76" s="20">
        <v>208</v>
      </c>
      <c r="I76" s="4">
        <f>H76/I72*100</f>
        <v>16.706827309236949</v>
      </c>
      <c r="J76" s="4">
        <f>H76/J72*100</f>
        <v>19.170506912442399</v>
      </c>
      <c r="K76" s="20">
        <v>192</v>
      </c>
      <c r="L76" s="4">
        <f>K76/L72*100</f>
        <v>16.608996539792386</v>
      </c>
      <c r="M76" s="4">
        <f>K76/M72*100</f>
        <v>19.123505976095618</v>
      </c>
      <c r="N76" s="20">
        <v>16</v>
      </c>
      <c r="O76" s="4">
        <f>N76/O72*100</f>
        <v>17.977528089887642</v>
      </c>
      <c r="P76" s="4">
        <f>N76/P72*100</f>
        <v>19.753086419753085</v>
      </c>
    </row>
    <row r="77" spans="1:16" ht="15" customHeight="1">
      <c r="B77" s="43" t="s">
        <v>387</v>
      </c>
      <c r="C77" s="7"/>
      <c r="D77" s="7"/>
      <c r="E77" s="7"/>
      <c r="H77" s="20">
        <v>227</v>
      </c>
      <c r="I77" s="4">
        <f>H77/I72*100</f>
        <v>18.23293172690763</v>
      </c>
      <c r="J77" s="4">
        <f>H77/J72*100</f>
        <v>20.921658986175114</v>
      </c>
      <c r="K77" s="20">
        <v>209</v>
      </c>
      <c r="L77" s="4">
        <f>K77/L72*100</f>
        <v>18.079584775086506</v>
      </c>
      <c r="M77" s="4">
        <f>K77/M72*100</f>
        <v>20.816733067729086</v>
      </c>
      <c r="N77" s="20">
        <v>18</v>
      </c>
      <c r="O77" s="4">
        <f>N77/O72*100</f>
        <v>20.224719101123593</v>
      </c>
      <c r="P77" s="4">
        <f>N77/P72*100</f>
        <v>22.222222222222221</v>
      </c>
    </row>
    <row r="78" spans="1:16" ht="15" customHeight="1">
      <c r="B78" s="43" t="s">
        <v>388</v>
      </c>
      <c r="C78" s="7"/>
      <c r="D78" s="7"/>
      <c r="E78" s="7"/>
      <c r="H78" s="20">
        <v>162</v>
      </c>
      <c r="I78" s="4">
        <f>H78/I72*100</f>
        <v>13.012048192771083</v>
      </c>
      <c r="J78" s="4">
        <f>H78/J72*100</f>
        <v>14.930875576036867</v>
      </c>
      <c r="K78" s="20">
        <v>155</v>
      </c>
      <c r="L78" s="4">
        <f>K78/L72*100</f>
        <v>13.408304498269896</v>
      </c>
      <c r="M78" s="4">
        <f>K78/M72*100</f>
        <v>15.438247011952191</v>
      </c>
      <c r="N78" s="20">
        <v>7</v>
      </c>
      <c r="O78" s="4">
        <f>N78/O72*100</f>
        <v>7.8651685393258424</v>
      </c>
      <c r="P78" s="4">
        <f>N78/P72*100</f>
        <v>8.6419753086419746</v>
      </c>
    </row>
    <row r="79" spans="1:16" ht="15" customHeight="1">
      <c r="B79" s="43" t="s">
        <v>389</v>
      </c>
      <c r="C79" s="7"/>
      <c r="D79" s="7"/>
      <c r="E79" s="7"/>
      <c r="H79" s="20">
        <v>68</v>
      </c>
      <c r="I79" s="4">
        <f>H79/I72*100</f>
        <v>5.4618473895582333</v>
      </c>
      <c r="J79" s="4">
        <f>H79/J72*100</f>
        <v>6.2672811059907838</v>
      </c>
      <c r="K79" s="20">
        <v>67</v>
      </c>
      <c r="L79" s="4">
        <f>K79/L72*100</f>
        <v>5.7958477508650521</v>
      </c>
      <c r="M79" s="4">
        <f>K79/M72*100</f>
        <v>6.6733067729083659</v>
      </c>
      <c r="N79" s="20">
        <v>1</v>
      </c>
      <c r="O79" s="4">
        <f>N79/O72*100</f>
        <v>1.1235955056179776</v>
      </c>
      <c r="P79" s="4">
        <f>N79/P72*100</f>
        <v>1.2345679012345678</v>
      </c>
    </row>
    <row r="80" spans="1:16" ht="15" customHeight="1">
      <c r="B80" s="43" t="s">
        <v>390</v>
      </c>
      <c r="C80" s="7"/>
      <c r="D80" s="7"/>
      <c r="E80" s="7"/>
      <c r="H80" s="20">
        <v>40</v>
      </c>
      <c r="I80" s="4">
        <f>H80/I72*100</f>
        <v>3.2128514056224895</v>
      </c>
      <c r="J80" s="4">
        <f>H80/J72*100</f>
        <v>3.6866359447004609</v>
      </c>
      <c r="K80" s="20">
        <v>39</v>
      </c>
      <c r="L80" s="4">
        <f>K80/L72*100</f>
        <v>3.3737024221453291</v>
      </c>
      <c r="M80" s="4">
        <f>K80/M72*100</f>
        <v>3.8844621513944224</v>
      </c>
      <c r="N80" s="20">
        <v>1</v>
      </c>
      <c r="O80" s="4">
        <f>N80/O72*100</f>
        <v>1.1235955056179776</v>
      </c>
      <c r="P80" s="4">
        <f>N80/P72*100</f>
        <v>1.2345679012345678</v>
      </c>
    </row>
    <row r="81" spans="1:16" ht="15" customHeight="1">
      <c r="B81" s="43" t="s">
        <v>391</v>
      </c>
      <c r="C81" s="7"/>
      <c r="D81" s="7"/>
      <c r="E81" s="7"/>
      <c r="H81" s="20">
        <v>58</v>
      </c>
      <c r="I81" s="4">
        <f>H81/I72*100</f>
        <v>4.6586345381526106</v>
      </c>
      <c r="J81" s="4">
        <f>H81/J72*100</f>
        <v>5.3456221198156681</v>
      </c>
      <c r="K81" s="20">
        <v>56</v>
      </c>
      <c r="L81" s="4">
        <f>K81/L72*100</f>
        <v>4.844290657439446</v>
      </c>
      <c r="M81" s="4">
        <f>K81/M72*100</f>
        <v>5.5776892430278879</v>
      </c>
      <c r="N81" s="20">
        <v>2</v>
      </c>
      <c r="O81" s="4">
        <f>N81/O72*100</f>
        <v>2.2471910112359552</v>
      </c>
      <c r="P81" s="4">
        <f>N81/P72*100</f>
        <v>2.4691358024691357</v>
      </c>
    </row>
    <row r="82" spans="1:16" ht="15" customHeight="1">
      <c r="B82" s="44" t="s">
        <v>0</v>
      </c>
      <c r="C82" s="45"/>
      <c r="D82" s="45"/>
      <c r="E82" s="45"/>
      <c r="F82" s="45"/>
      <c r="G82" s="45"/>
      <c r="H82" s="21">
        <v>160</v>
      </c>
      <c r="I82" s="5">
        <f>H82/I72*100</f>
        <v>12.851405622489958</v>
      </c>
      <c r="J82" s="47" t="s">
        <v>679</v>
      </c>
      <c r="K82" s="21">
        <v>152</v>
      </c>
      <c r="L82" s="5">
        <f>K82/L72*100</f>
        <v>13.148788927335639</v>
      </c>
      <c r="M82" s="47" t="s">
        <v>679</v>
      </c>
      <c r="N82" s="21">
        <v>8</v>
      </c>
      <c r="O82" s="5">
        <f>N82/O72*100</f>
        <v>8.9887640449438209</v>
      </c>
      <c r="P82" s="47" t="s">
        <v>679</v>
      </c>
    </row>
    <row r="83" spans="1:16" ht="15" customHeight="1">
      <c r="B83" s="48" t="s">
        <v>1</v>
      </c>
      <c r="C83" s="32"/>
      <c r="D83" s="32"/>
      <c r="E83" s="32"/>
      <c r="F83" s="32"/>
      <c r="G83" s="33"/>
      <c r="H83" s="49">
        <f>SUM(H73:H82)</f>
        <v>1245</v>
      </c>
      <c r="I83" s="6">
        <f>IF(SUM(I73:I82)&gt;100,"－",SUM(I73:I82))</f>
        <v>100</v>
      </c>
      <c r="J83" s="6">
        <f>IF(SUM(J73:J82)&gt;100,"－",SUM(J73:J82))</f>
        <v>100.00000000000001</v>
      </c>
      <c r="K83" s="49">
        <f>SUM(K73:K82)</f>
        <v>1156</v>
      </c>
      <c r="L83" s="6">
        <f>IF(SUM(L73:L82)&gt;100,"－",SUM(L73:L82))</f>
        <v>100</v>
      </c>
      <c r="M83" s="6">
        <f>IF(SUM(M73:M82)&gt;100,"－",SUM(M73:M82))</f>
        <v>99.999999999999986</v>
      </c>
      <c r="N83" s="49">
        <f>SUM(N73:N82)</f>
        <v>89</v>
      </c>
      <c r="O83" s="6">
        <f>IF(SUM(O73:O82)&gt;100,"－",SUM(O73:O82))</f>
        <v>99.999999999999986</v>
      </c>
      <c r="P83" s="6">
        <f>IF(SUM(P73:P82)&gt;100,"－",SUM(P73:P82))</f>
        <v>100</v>
      </c>
    </row>
    <row r="84" spans="1:16" ht="15" customHeight="1">
      <c r="B84" s="48" t="s">
        <v>512</v>
      </c>
      <c r="C84" s="32"/>
      <c r="D84" s="32"/>
      <c r="E84" s="32"/>
      <c r="F84" s="32"/>
      <c r="G84" s="33"/>
      <c r="H84" s="50">
        <v>41.56405529953917</v>
      </c>
      <c r="I84" s="35"/>
      <c r="J84" s="35"/>
      <c r="K84" s="50">
        <v>42.275896414342633</v>
      </c>
      <c r="L84" s="35"/>
      <c r="M84" s="35"/>
      <c r="N84" s="50">
        <v>32.74074074074074</v>
      </c>
      <c r="O84" s="35"/>
      <c r="P84" s="35"/>
    </row>
    <row r="85" spans="1:16" ht="15" customHeight="1">
      <c r="B85" s="48" t="s">
        <v>513</v>
      </c>
      <c r="C85" s="32"/>
      <c r="D85" s="32"/>
      <c r="E85" s="32"/>
      <c r="F85" s="32"/>
      <c r="G85" s="33"/>
      <c r="H85" s="50">
        <v>250</v>
      </c>
      <c r="I85" s="35"/>
      <c r="J85" s="35"/>
      <c r="K85" s="50">
        <v>250</v>
      </c>
      <c r="L85" s="35"/>
      <c r="M85" s="35"/>
      <c r="N85" s="50">
        <v>119</v>
      </c>
      <c r="O85" s="35"/>
      <c r="P85" s="35"/>
    </row>
    <row r="86" spans="1:16" ht="15" customHeight="1">
      <c r="B86" s="91"/>
      <c r="C86" s="70"/>
      <c r="D86" s="70"/>
      <c r="E86" s="70"/>
      <c r="F86" s="70"/>
      <c r="G86" s="67"/>
      <c r="H86" s="15"/>
      <c r="I86" s="15"/>
      <c r="J86" s="15"/>
      <c r="K86" s="15"/>
      <c r="L86" s="15"/>
      <c r="M86" s="15"/>
      <c r="N86" s="15"/>
      <c r="O86" s="15"/>
      <c r="P86" s="55"/>
    </row>
    <row r="87" spans="1:16" ht="15" customHeight="1">
      <c r="A87" s="1" t="s">
        <v>610</v>
      </c>
      <c r="B87" s="24"/>
      <c r="C87" s="7"/>
      <c r="D87" s="7"/>
      <c r="E87" s="7"/>
      <c r="P87" s="40" t="s">
        <v>469</v>
      </c>
    </row>
    <row r="88" spans="1:16" ht="12" customHeight="1">
      <c r="B88" s="41"/>
      <c r="C88" s="42"/>
      <c r="D88" s="42"/>
      <c r="E88" s="42"/>
      <c r="F88" s="42"/>
      <c r="G88" s="118"/>
      <c r="H88" s="31"/>
      <c r="I88" s="103" t="s">
        <v>5</v>
      </c>
      <c r="J88" s="33"/>
      <c r="K88" s="31"/>
      <c r="L88" s="103" t="s">
        <v>62</v>
      </c>
      <c r="M88" s="33"/>
      <c r="N88" s="31"/>
      <c r="O88" s="103" t="s">
        <v>678</v>
      </c>
      <c r="P88" s="33"/>
    </row>
    <row r="89" spans="1:16" ht="22.5" customHeight="1">
      <c r="B89" s="43"/>
      <c r="C89" s="7"/>
      <c r="D89" s="7"/>
      <c r="E89" s="7"/>
      <c r="G89" s="119"/>
      <c r="H89" s="38" t="s">
        <v>2</v>
      </c>
      <c r="I89" s="38" t="s">
        <v>3</v>
      </c>
      <c r="J89" s="38" t="s">
        <v>505</v>
      </c>
      <c r="K89" s="38" t="s">
        <v>2</v>
      </c>
      <c r="L89" s="38" t="s">
        <v>3</v>
      </c>
      <c r="M89" s="38" t="s">
        <v>505</v>
      </c>
      <c r="N89" s="38" t="s">
        <v>2</v>
      </c>
      <c r="O89" s="38" t="s">
        <v>3</v>
      </c>
      <c r="P89" s="38" t="s">
        <v>505</v>
      </c>
    </row>
    <row r="90" spans="1:16" ht="12" customHeight="1">
      <c r="B90" s="44"/>
      <c r="C90" s="45"/>
      <c r="D90" s="45"/>
      <c r="E90" s="45"/>
      <c r="F90" s="45"/>
      <c r="G90" s="120"/>
      <c r="H90" s="46"/>
      <c r="I90" s="2">
        <f>I72</f>
        <v>1245</v>
      </c>
      <c r="J90" s="2">
        <f>I90-H99</f>
        <v>1082</v>
      </c>
      <c r="K90" s="46"/>
      <c r="L90" s="2">
        <f>L72</f>
        <v>1156</v>
      </c>
      <c r="M90" s="2">
        <f>L90-K99</f>
        <v>1002</v>
      </c>
      <c r="N90" s="46"/>
      <c r="O90" s="2">
        <f>O72</f>
        <v>89</v>
      </c>
      <c r="P90" s="2">
        <f>O90-N99</f>
        <v>80</v>
      </c>
    </row>
    <row r="91" spans="1:16" ht="15" customHeight="1">
      <c r="B91" s="43" t="s">
        <v>383</v>
      </c>
      <c r="C91" s="7"/>
      <c r="D91" s="7"/>
      <c r="E91" s="7"/>
      <c r="H91" s="19">
        <v>44</v>
      </c>
      <c r="I91" s="3">
        <f>H91/I90*100</f>
        <v>3.5341365461847385</v>
      </c>
      <c r="J91" s="3">
        <f>H91/J90*100</f>
        <v>4.066543438077634</v>
      </c>
      <c r="K91" s="19">
        <v>39</v>
      </c>
      <c r="L91" s="3">
        <f>K91/L90*100</f>
        <v>3.3737024221453291</v>
      </c>
      <c r="M91" s="3">
        <f>K91/M90*100</f>
        <v>3.8922155688622757</v>
      </c>
      <c r="N91" s="19">
        <v>5</v>
      </c>
      <c r="O91" s="3">
        <f>N91/O90*100</f>
        <v>5.6179775280898872</v>
      </c>
      <c r="P91" s="3">
        <f>N91/P90*100</f>
        <v>6.25</v>
      </c>
    </row>
    <row r="92" spans="1:16" ht="15" customHeight="1">
      <c r="B92" s="43" t="s">
        <v>384</v>
      </c>
      <c r="C92" s="7"/>
      <c r="D92" s="7"/>
      <c r="E92" s="7"/>
      <c r="H92" s="20">
        <v>70</v>
      </c>
      <c r="I92" s="4">
        <f>H92/I90*100</f>
        <v>5.6224899598393572</v>
      </c>
      <c r="J92" s="4">
        <f>H92/J90*100</f>
        <v>6.4695009242144179</v>
      </c>
      <c r="K92" s="20">
        <v>64</v>
      </c>
      <c r="L92" s="4">
        <f>K92/L90*100</f>
        <v>5.5363321799307963</v>
      </c>
      <c r="M92" s="4">
        <f>K92/M90*100</f>
        <v>6.3872255489021947</v>
      </c>
      <c r="N92" s="20">
        <v>6</v>
      </c>
      <c r="O92" s="4">
        <f>N92/O90*100</f>
        <v>6.7415730337078648</v>
      </c>
      <c r="P92" s="4">
        <f>N92/P90*100</f>
        <v>7.5</v>
      </c>
    </row>
    <row r="93" spans="1:16" ht="15" customHeight="1">
      <c r="B93" s="43" t="s">
        <v>385</v>
      </c>
      <c r="C93" s="7"/>
      <c r="D93" s="7"/>
      <c r="E93" s="7"/>
      <c r="H93" s="20">
        <v>106</v>
      </c>
      <c r="I93" s="4">
        <f>H93/I90*100</f>
        <v>8.5140562248995977</v>
      </c>
      <c r="J93" s="4">
        <f>H93/J90*100</f>
        <v>9.7966728280961188</v>
      </c>
      <c r="K93" s="20">
        <v>96</v>
      </c>
      <c r="L93" s="4">
        <f>K93/L90*100</f>
        <v>8.3044982698961931</v>
      </c>
      <c r="M93" s="4">
        <f>K93/M90*100</f>
        <v>9.5808383233532943</v>
      </c>
      <c r="N93" s="20">
        <v>10</v>
      </c>
      <c r="O93" s="4">
        <f>N93/O90*100</f>
        <v>11.235955056179774</v>
      </c>
      <c r="P93" s="4">
        <f>N93/P90*100</f>
        <v>12.5</v>
      </c>
    </row>
    <row r="94" spans="1:16" ht="15" customHeight="1">
      <c r="B94" s="43" t="s">
        <v>386</v>
      </c>
      <c r="C94" s="7"/>
      <c r="D94" s="7"/>
      <c r="E94" s="7"/>
      <c r="H94" s="20">
        <v>231</v>
      </c>
      <c r="I94" s="4">
        <f>H94/I90*100</f>
        <v>18.554216867469879</v>
      </c>
      <c r="J94" s="4">
        <f>H94/J90*100</f>
        <v>21.349353049907581</v>
      </c>
      <c r="K94" s="20">
        <v>210</v>
      </c>
      <c r="L94" s="4">
        <f>K94/L90*100</f>
        <v>18.166089965397923</v>
      </c>
      <c r="M94" s="4">
        <f>K94/M90*100</f>
        <v>20.958083832335326</v>
      </c>
      <c r="N94" s="20">
        <v>21</v>
      </c>
      <c r="O94" s="4">
        <f>N94/O90*100</f>
        <v>23.595505617977526</v>
      </c>
      <c r="P94" s="4">
        <f>N94/P90*100</f>
        <v>26.25</v>
      </c>
    </row>
    <row r="95" spans="1:16" ht="15" customHeight="1">
      <c r="B95" s="43" t="s">
        <v>387</v>
      </c>
      <c r="C95" s="7"/>
      <c r="D95" s="7"/>
      <c r="E95" s="7"/>
      <c r="H95" s="20">
        <v>468</v>
      </c>
      <c r="I95" s="4">
        <f>H95/I90*100</f>
        <v>37.590361445783131</v>
      </c>
      <c r="J95" s="4">
        <f>H95/J90*100</f>
        <v>43.253234750462106</v>
      </c>
      <c r="K95" s="20">
        <v>448</v>
      </c>
      <c r="L95" s="4">
        <f>K95/L90*100</f>
        <v>38.754325259515568</v>
      </c>
      <c r="M95" s="4">
        <f>K95/M90*100</f>
        <v>44.710578842315371</v>
      </c>
      <c r="N95" s="20">
        <v>20</v>
      </c>
      <c r="O95" s="4">
        <f>N95/O90*100</f>
        <v>22.471910112359549</v>
      </c>
      <c r="P95" s="4">
        <f>N95/P90*100</f>
        <v>25</v>
      </c>
    </row>
    <row r="96" spans="1:16" ht="15" customHeight="1">
      <c r="B96" s="43" t="s">
        <v>388</v>
      </c>
      <c r="C96" s="7"/>
      <c r="D96" s="7"/>
      <c r="E96" s="7"/>
      <c r="H96" s="20">
        <v>145</v>
      </c>
      <c r="I96" s="4">
        <f>H96/I90*100</f>
        <v>11.646586345381527</v>
      </c>
      <c r="J96" s="4">
        <f>H96/J90*100</f>
        <v>13.401109057301294</v>
      </c>
      <c r="K96" s="20">
        <v>131</v>
      </c>
      <c r="L96" s="4">
        <f>K96/L90*100</f>
        <v>11.332179930795848</v>
      </c>
      <c r="M96" s="4">
        <f>K96/M90*100</f>
        <v>13.073852295409182</v>
      </c>
      <c r="N96" s="20">
        <v>14</v>
      </c>
      <c r="O96" s="4">
        <f>N96/O90*100</f>
        <v>15.730337078651685</v>
      </c>
      <c r="P96" s="4">
        <f>N96/P90*100</f>
        <v>17.5</v>
      </c>
    </row>
    <row r="97" spans="1:16" ht="15" customHeight="1">
      <c r="B97" s="43" t="s">
        <v>389</v>
      </c>
      <c r="C97" s="7"/>
      <c r="D97" s="7"/>
      <c r="E97" s="7"/>
      <c r="H97" s="20">
        <v>3</v>
      </c>
      <c r="I97" s="4">
        <f>H97/I90*100</f>
        <v>0.24096385542168677</v>
      </c>
      <c r="J97" s="4">
        <f>H97/J90*100</f>
        <v>0.27726432532347506</v>
      </c>
      <c r="K97" s="20">
        <v>3</v>
      </c>
      <c r="L97" s="4">
        <f>K97/L90*100</f>
        <v>0.25951557093425603</v>
      </c>
      <c r="M97" s="4">
        <f>K97/M90*100</f>
        <v>0.29940119760479045</v>
      </c>
      <c r="N97" s="20">
        <v>0</v>
      </c>
      <c r="O97" s="4">
        <f>N97/O90*100</f>
        <v>0</v>
      </c>
      <c r="P97" s="4">
        <f>N97/P90*100</f>
        <v>0</v>
      </c>
    </row>
    <row r="98" spans="1:16" ht="15" customHeight="1">
      <c r="B98" s="43" t="s">
        <v>607</v>
      </c>
      <c r="C98" s="7"/>
      <c r="D98" s="7"/>
      <c r="E98" s="7"/>
      <c r="H98" s="20">
        <v>15</v>
      </c>
      <c r="I98" s="4">
        <f>H98/I90*100</f>
        <v>1.2048192771084338</v>
      </c>
      <c r="J98" s="4">
        <f>H98/J90*100</f>
        <v>1.3863216266173752</v>
      </c>
      <c r="K98" s="20">
        <v>11</v>
      </c>
      <c r="L98" s="4">
        <f>K98/L90*100</f>
        <v>0.95155709342560557</v>
      </c>
      <c r="M98" s="4">
        <f>K98/M90*100</f>
        <v>1.097804391217565</v>
      </c>
      <c r="N98" s="20">
        <v>4</v>
      </c>
      <c r="O98" s="4">
        <f>N98/O90*100</f>
        <v>4.4943820224719104</v>
      </c>
      <c r="P98" s="4">
        <f>N98/P90*100</f>
        <v>5</v>
      </c>
    </row>
    <row r="99" spans="1:16" ht="15" customHeight="1">
      <c r="B99" s="44" t="s">
        <v>0</v>
      </c>
      <c r="C99" s="45"/>
      <c r="D99" s="45"/>
      <c r="E99" s="45"/>
      <c r="F99" s="45"/>
      <c r="G99" s="45"/>
      <c r="H99" s="21">
        <v>163</v>
      </c>
      <c r="I99" s="5">
        <f>H99/I90*100</f>
        <v>13.092369477911648</v>
      </c>
      <c r="J99" s="47" t="s">
        <v>679</v>
      </c>
      <c r="K99" s="21">
        <v>154</v>
      </c>
      <c r="L99" s="5">
        <f>K99/L90*100</f>
        <v>13.321799307958477</v>
      </c>
      <c r="M99" s="47" t="s">
        <v>679</v>
      </c>
      <c r="N99" s="21">
        <v>9</v>
      </c>
      <c r="O99" s="5">
        <f>N99/O90*100</f>
        <v>10.112359550561797</v>
      </c>
      <c r="P99" s="47" t="s">
        <v>679</v>
      </c>
    </row>
    <row r="100" spans="1:16" ht="15" customHeight="1">
      <c r="B100" s="48" t="s">
        <v>1</v>
      </c>
      <c r="C100" s="32"/>
      <c r="D100" s="32"/>
      <c r="E100" s="32"/>
      <c r="F100" s="32"/>
      <c r="G100" s="33"/>
      <c r="H100" s="49">
        <f>SUM(H91:H99)</f>
        <v>1245</v>
      </c>
      <c r="I100" s="6">
        <f>IF(SUM(I91:I99)&gt;100,"－",SUM(I91:I99))</f>
        <v>99.999999999999986</v>
      </c>
      <c r="J100" s="6">
        <f>IF(SUM(J91:J99)&gt;100,"－",SUM(J91:J99))</f>
        <v>100</v>
      </c>
      <c r="K100" s="49">
        <f>SUM(K91:K99)</f>
        <v>1156</v>
      </c>
      <c r="L100" s="6">
        <f>IF(SUM(L91:L99)&gt;100,"－",SUM(L91:L99))</f>
        <v>99.999999999999986</v>
      </c>
      <c r="M100" s="6">
        <f>IF(SUM(M91:M99)&gt;100,"－",SUM(M91:M99))</f>
        <v>100</v>
      </c>
      <c r="N100" s="49">
        <f>SUM(N91:N99)</f>
        <v>89</v>
      </c>
      <c r="O100" s="6">
        <f>IF(SUM(O91:O99)&gt;100,"－",SUM(O91:O99))</f>
        <v>99.999999999999986</v>
      </c>
      <c r="P100" s="6">
        <f>IF(SUM(P91:P99)&gt;100,"－",SUM(P91:P99))</f>
        <v>100</v>
      </c>
    </row>
    <row r="101" spans="1:16" ht="15" customHeight="1">
      <c r="B101" s="48" t="s">
        <v>512</v>
      </c>
      <c r="C101" s="32"/>
      <c r="D101" s="32"/>
      <c r="E101" s="32"/>
      <c r="F101" s="32"/>
      <c r="G101" s="33"/>
      <c r="H101" s="50">
        <v>39.199460863286028</v>
      </c>
      <c r="I101" s="35"/>
      <c r="J101" s="35"/>
      <c r="K101" s="50">
        <v>39.176171767857653</v>
      </c>
      <c r="L101" s="35"/>
      <c r="M101" s="35"/>
      <c r="N101" s="50">
        <v>39.491156783526328</v>
      </c>
      <c r="O101" s="35"/>
      <c r="P101" s="35"/>
    </row>
    <row r="102" spans="1:16" ht="15" customHeight="1">
      <c r="B102" s="48" t="s">
        <v>513</v>
      </c>
      <c r="C102" s="32"/>
      <c r="D102" s="32"/>
      <c r="E102" s="32"/>
      <c r="F102" s="32"/>
      <c r="G102" s="33"/>
      <c r="H102" s="50">
        <v>320</v>
      </c>
      <c r="I102" s="35"/>
      <c r="J102" s="35"/>
      <c r="K102" s="50">
        <v>320</v>
      </c>
      <c r="L102" s="35"/>
      <c r="M102" s="35"/>
      <c r="N102" s="50">
        <v>222.5</v>
      </c>
      <c r="O102" s="35"/>
      <c r="P102" s="35"/>
    </row>
    <row r="103" spans="1:16" ht="15" customHeight="1">
      <c r="B103" s="91"/>
      <c r="C103" s="70"/>
      <c r="D103" s="70"/>
      <c r="E103" s="70"/>
      <c r="F103" s="70"/>
      <c r="G103" s="67"/>
      <c r="H103" s="15"/>
      <c r="I103" s="15"/>
      <c r="J103" s="15"/>
      <c r="K103" s="15"/>
      <c r="L103" s="15"/>
      <c r="M103" s="15"/>
      <c r="N103" s="15"/>
      <c r="O103" s="15"/>
      <c r="P103" s="55"/>
    </row>
    <row r="104" spans="1:16" ht="15" customHeight="1">
      <c r="A104" s="1" t="s">
        <v>612</v>
      </c>
      <c r="B104" s="24"/>
      <c r="C104" s="7"/>
      <c r="D104" s="7"/>
      <c r="E104" s="7"/>
      <c r="J104" s="1"/>
      <c r="K104" s="1"/>
    </row>
    <row r="105" spans="1:16" ht="12" customHeight="1">
      <c r="B105" s="41"/>
      <c r="C105" s="42"/>
      <c r="D105" s="42"/>
      <c r="E105" s="42"/>
      <c r="F105" s="42"/>
      <c r="G105" s="42"/>
      <c r="H105" s="31"/>
      <c r="I105" s="103" t="s">
        <v>5</v>
      </c>
      <c r="J105" s="33"/>
      <c r="K105" s="31"/>
      <c r="L105" s="103" t="s">
        <v>62</v>
      </c>
      <c r="M105" s="33"/>
      <c r="N105" s="31"/>
      <c r="O105" s="103" t="s">
        <v>678</v>
      </c>
      <c r="P105" s="33"/>
    </row>
    <row r="106" spans="1:16" ht="22.5" customHeight="1">
      <c r="B106" s="43"/>
      <c r="C106" s="7"/>
      <c r="D106" s="7"/>
      <c r="E106" s="7"/>
      <c r="H106" s="38" t="s">
        <v>2</v>
      </c>
      <c r="I106" s="38" t="s">
        <v>3</v>
      </c>
      <c r="J106" s="38" t="s">
        <v>505</v>
      </c>
      <c r="K106" s="38" t="s">
        <v>2</v>
      </c>
      <c r="L106" s="38" t="s">
        <v>3</v>
      </c>
      <c r="M106" s="38" t="s">
        <v>505</v>
      </c>
      <c r="N106" s="38" t="s">
        <v>2</v>
      </c>
      <c r="O106" s="38" t="s">
        <v>3</v>
      </c>
      <c r="P106" s="38" t="s">
        <v>505</v>
      </c>
    </row>
    <row r="107" spans="1:16" ht="12" customHeight="1">
      <c r="B107" s="44"/>
      <c r="C107" s="45"/>
      <c r="D107" s="45"/>
      <c r="E107" s="45"/>
      <c r="F107" s="45"/>
      <c r="G107" s="45"/>
      <c r="H107" s="46"/>
      <c r="I107" s="2">
        <f>H$11</f>
        <v>2247</v>
      </c>
      <c r="J107" s="2">
        <f>I107-H110</f>
        <v>1676</v>
      </c>
      <c r="K107" s="46"/>
      <c r="L107" s="2">
        <f>K$11</f>
        <v>2056</v>
      </c>
      <c r="M107" s="2">
        <f>L107-K110</f>
        <v>1520</v>
      </c>
      <c r="N107" s="46"/>
      <c r="O107" s="2">
        <f>N$11</f>
        <v>191</v>
      </c>
      <c r="P107" s="2">
        <f>O107-N110</f>
        <v>156</v>
      </c>
    </row>
    <row r="108" spans="1:16" ht="15" customHeight="1">
      <c r="B108" s="43" t="s">
        <v>392</v>
      </c>
      <c r="C108" s="7"/>
      <c r="D108" s="7"/>
      <c r="E108" s="7"/>
      <c r="H108" s="19">
        <v>954</v>
      </c>
      <c r="I108" s="3">
        <f>H108/I107*100</f>
        <v>42.456608811749</v>
      </c>
      <c r="J108" s="3">
        <f>H108/J107*100</f>
        <v>56.921241050119335</v>
      </c>
      <c r="K108" s="19">
        <v>844</v>
      </c>
      <c r="L108" s="3">
        <f>K108/L107*100</f>
        <v>41.050583657587545</v>
      </c>
      <c r="M108" s="3">
        <f>K108/M107*100</f>
        <v>55.526315789473678</v>
      </c>
      <c r="N108" s="19">
        <v>110</v>
      </c>
      <c r="O108" s="3">
        <f>N108/O107*100</f>
        <v>57.591623036649217</v>
      </c>
      <c r="P108" s="3">
        <f>N108/P107*100</f>
        <v>70.512820512820511</v>
      </c>
    </row>
    <row r="109" spans="1:16" ht="15" customHeight="1">
      <c r="B109" s="43" t="s">
        <v>393</v>
      </c>
      <c r="C109" s="7"/>
      <c r="D109" s="7"/>
      <c r="E109" s="7"/>
      <c r="H109" s="20">
        <v>722</v>
      </c>
      <c r="I109" s="4">
        <f>H109/I107*100</f>
        <v>32.131731197151758</v>
      </c>
      <c r="J109" s="4">
        <f>H109/J107*100</f>
        <v>43.078758949880665</v>
      </c>
      <c r="K109" s="20">
        <v>676</v>
      </c>
      <c r="L109" s="4">
        <f>K109/L107*100</f>
        <v>32.879377431906612</v>
      </c>
      <c r="M109" s="4">
        <f>K109/M107*100</f>
        <v>44.473684210526315</v>
      </c>
      <c r="N109" s="20">
        <v>46</v>
      </c>
      <c r="O109" s="4">
        <f>N109/O107*100</f>
        <v>24.083769633507853</v>
      </c>
      <c r="P109" s="4">
        <f>N109/P107*100</f>
        <v>29.487179487179489</v>
      </c>
    </row>
    <row r="110" spans="1:16" ht="15" customHeight="1">
      <c r="B110" s="44" t="s">
        <v>0</v>
      </c>
      <c r="C110" s="45"/>
      <c r="D110" s="45"/>
      <c r="E110" s="45"/>
      <c r="F110" s="45"/>
      <c r="G110" s="45"/>
      <c r="H110" s="21">
        <v>571</v>
      </c>
      <c r="I110" s="5">
        <f>H110/I107*100</f>
        <v>25.411659991099246</v>
      </c>
      <c r="J110" s="47" t="s">
        <v>679</v>
      </c>
      <c r="K110" s="21">
        <v>536</v>
      </c>
      <c r="L110" s="5">
        <f>K110/L107*100</f>
        <v>26.07003891050584</v>
      </c>
      <c r="M110" s="47" t="s">
        <v>679</v>
      </c>
      <c r="N110" s="21">
        <v>35</v>
      </c>
      <c r="O110" s="5">
        <f>N110/O107*100</f>
        <v>18.32460732984293</v>
      </c>
      <c r="P110" s="47" t="s">
        <v>679</v>
      </c>
    </row>
    <row r="111" spans="1:16" ht="15" customHeight="1">
      <c r="B111" s="48" t="s">
        <v>1</v>
      </c>
      <c r="C111" s="32"/>
      <c r="D111" s="32"/>
      <c r="E111" s="32"/>
      <c r="F111" s="32"/>
      <c r="G111" s="32"/>
      <c r="H111" s="49">
        <f>SUM(H108:H110)</f>
        <v>2247</v>
      </c>
      <c r="I111" s="6">
        <f>IF(SUM(I108:I110)&gt;100,"－",SUM(I108:I110))</f>
        <v>100</v>
      </c>
      <c r="J111" s="6">
        <f>IF(SUM(J108:J110)&gt;100,"－",SUM(J108:J110))</f>
        <v>100</v>
      </c>
      <c r="K111" s="49">
        <f>SUM(K108:K110)</f>
        <v>2056</v>
      </c>
      <c r="L111" s="6">
        <f>IF(SUM(L108:L110)&gt;100,"－",SUM(L108:L110))</f>
        <v>100</v>
      </c>
      <c r="M111" s="6">
        <f>IF(SUM(M108:M110)&gt;100,"－",SUM(M108:M110))</f>
        <v>100</v>
      </c>
      <c r="N111" s="49">
        <f>SUM(N108:N110)</f>
        <v>191</v>
      </c>
      <c r="O111" s="6">
        <f>IF(SUM(O108:O110)&gt;100,"－",SUM(O108:O110))</f>
        <v>100</v>
      </c>
      <c r="P111" s="6">
        <f>IF(SUM(P108:P110)&gt;100,"－",SUM(P108:P110))</f>
        <v>100</v>
      </c>
    </row>
    <row r="112" spans="1:16" s="7" customFormat="1" ht="15" customHeight="1">
      <c r="B112" s="122"/>
      <c r="C112" s="73"/>
      <c r="D112" s="73"/>
      <c r="E112" s="73"/>
      <c r="F112" s="184"/>
      <c r="G112" s="117"/>
      <c r="H112" s="117"/>
      <c r="I112" s="184"/>
      <c r="J112" s="117"/>
      <c r="K112" s="117"/>
      <c r="L112" s="184"/>
      <c r="M112" s="117"/>
      <c r="N112" s="117"/>
    </row>
    <row r="113" spans="1:16" ht="15" customHeight="1">
      <c r="A113" s="54" t="s">
        <v>395</v>
      </c>
      <c r="H113" s="1"/>
      <c r="I113" s="1"/>
      <c r="J113" s="1"/>
      <c r="K113" s="1"/>
    </row>
    <row r="114" spans="1:16" ht="15" customHeight="1">
      <c r="A114" s="1" t="s">
        <v>396</v>
      </c>
      <c r="B114" s="24"/>
      <c r="H114" s="1"/>
      <c r="I114" s="1"/>
      <c r="J114" s="1"/>
      <c r="K114" s="1"/>
    </row>
    <row r="115" spans="1:16" ht="12" customHeight="1">
      <c r="B115" s="41"/>
      <c r="C115" s="42"/>
      <c r="D115" s="42"/>
      <c r="E115" s="42"/>
      <c r="F115" s="42"/>
      <c r="G115" s="42"/>
      <c r="H115" s="31"/>
      <c r="I115" s="103" t="s">
        <v>5</v>
      </c>
      <c r="J115" s="33"/>
      <c r="K115" s="31"/>
      <c r="L115" s="103" t="s">
        <v>62</v>
      </c>
      <c r="M115" s="33"/>
      <c r="N115" s="31"/>
      <c r="O115" s="103" t="s">
        <v>678</v>
      </c>
      <c r="P115" s="33"/>
    </row>
    <row r="116" spans="1:16" ht="22.5" customHeight="1">
      <c r="B116" s="43"/>
      <c r="C116" s="7"/>
      <c r="D116" s="7"/>
      <c r="E116" s="7"/>
      <c r="H116" s="38" t="s">
        <v>2</v>
      </c>
      <c r="I116" s="38" t="s">
        <v>3</v>
      </c>
      <c r="J116" s="38" t="s">
        <v>505</v>
      </c>
      <c r="K116" s="38" t="s">
        <v>2</v>
      </c>
      <c r="L116" s="38" t="s">
        <v>3</v>
      </c>
      <c r="M116" s="38" t="s">
        <v>505</v>
      </c>
      <c r="N116" s="38" t="s">
        <v>2</v>
      </c>
      <c r="O116" s="38" t="s">
        <v>3</v>
      </c>
      <c r="P116" s="38" t="s">
        <v>505</v>
      </c>
    </row>
    <row r="117" spans="1:16" ht="12" customHeight="1">
      <c r="B117" s="44"/>
      <c r="C117" s="45"/>
      <c r="D117" s="45"/>
      <c r="E117" s="45"/>
      <c r="F117" s="45"/>
      <c r="G117" s="45"/>
      <c r="H117" s="46"/>
      <c r="I117" s="2">
        <f>H109</f>
        <v>722</v>
      </c>
      <c r="J117" s="2">
        <f>I117-H124</f>
        <v>658</v>
      </c>
      <c r="K117" s="46"/>
      <c r="L117" s="2">
        <f>K109</f>
        <v>676</v>
      </c>
      <c r="M117" s="2">
        <f>L117-K124</f>
        <v>613</v>
      </c>
      <c r="N117" s="46"/>
      <c r="O117" s="2">
        <f>N109</f>
        <v>46</v>
      </c>
      <c r="P117" s="2">
        <f>O117-N124</f>
        <v>45</v>
      </c>
    </row>
    <row r="118" spans="1:16" ht="15" customHeight="1">
      <c r="B118" s="43" t="s">
        <v>739</v>
      </c>
      <c r="C118" s="7"/>
      <c r="D118" s="7"/>
      <c r="E118" s="7"/>
      <c r="H118" s="19">
        <v>381</v>
      </c>
      <c r="I118" s="3">
        <f t="shared" ref="I118:J123" si="0">$H118/I$117*100</f>
        <v>52.770083102493068</v>
      </c>
      <c r="J118" s="3">
        <f t="shared" si="0"/>
        <v>57.902735562310028</v>
      </c>
      <c r="K118" s="19">
        <v>351</v>
      </c>
      <c r="L118" s="3">
        <f t="shared" ref="L118:M123" si="1">$K118/L$117*100</f>
        <v>51.923076923076927</v>
      </c>
      <c r="M118" s="3">
        <f t="shared" si="1"/>
        <v>57.259380097879287</v>
      </c>
      <c r="N118" s="19">
        <v>30</v>
      </c>
      <c r="O118" s="3">
        <f t="shared" ref="O118:P123" si="2">$N118/O$117*100</f>
        <v>65.217391304347828</v>
      </c>
      <c r="P118" s="3">
        <f t="shared" si="2"/>
        <v>66.666666666666657</v>
      </c>
    </row>
    <row r="119" spans="1:16" ht="15" customHeight="1">
      <c r="B119" s="43" t="s">
        <v>341</v>
      </c>
      <c r="C119" s="7"/>
      <c r="D119" s="7"/>
      <c r="E119" s="7"/>
      <c r="H119" s="20">
        <v>140</v>
      </c>
      <c r="I119" s="4">
        <f t="shared" si="0"/>
        <v>19.390581717451525</v>
      </c>
      <c r="J119" s="4">
        <f t="shared" si="0"/>
        <v>21.276595744680851</v>
      </c>
      <c r="K119" s="20">
        <v>131</v>
      </c>
      <c r="L119" s="4">
        <f t="shared" si="1"/>
        <v>19.378698224852069</v>
      </c>
      <c r="M119" s="4">
        <f t="shared" si="1"/>
        <v>21.37030995106036</v>
      </c>
      <c r="N119" s="20">
        <v>9</v>
      </c>
      <c r="O119" s="4">
        <f t="shared" si="2"/>
        <v>19.565217391304348</v>
      </c>
      <c r="P119" s="4">
        <f t="shared" si="2"/>
        <v>20</v>
      </c>
    </row>
    <row r="120" spans="1:16" ht="15" customHeight="1">
      <c r="B120" s="43" t="s">
        <v>342</v>
      </c>
      <c r="C120" s="7"/>
      <c r="D120" s="7"/>
      <c r="E120" s="7"/>
      <c r="H120" s="20">
        <v>72</v>
      </c>
      <c r="I120" s="4">
        <f t="shared" si="0"/>
        <v>9.97229916897507</v>
      </c>
      <c r="J120" s="4">
        <f t="shared" si="0"/>
        <v>10.94224924012158</v>
      </c>
      <c r="K120" s="20">
        <v>69</v>
      </c>
      <c r="L120" s="4">
        <f t="shared" si="1"/>
        <v>10.207100591715976</v>
      </c>
      <c r="M120" s="4">
        <f t="shared" si="1"/>
        <v>11.256117455138662</v>
      </c>
      <c r="N120" s="20">
        <v>3</v>
      </c>
      <c r="O120" s="4">
        <f t="shared" si="2"/>
        <v>6.5217391304347823</v>
      </c>
      <c r="P120" s="4">
        <f t="shared" si="2"/>
        <v>6.666666666666667</v>
      </c>
    </row>
    <row r="121" spans="1:16" ht="15" customHeight="1">
      <c r="B121" s="43" t="s">
        <v>343</v>
      </c>
      <c r="C121" s="7"/>
      <c r="D121" s="7"/>
      <c r="E121" s="7"/>
      <c r="H121" s="20">
        <v>33</v>
      </c>
      <c r="I121" s="4">
        <f t="shared" si="0"/>
        <v>4.5706371191135737</v>
      </c>
      <c r="J121" s="4">
        <f t="shared" si="0"/>
        <v>5.0151975683890582</v>
      </c>
      <c r="K121" s="20">
        <v>32</v>
      </c>
      <c r="L121" s="4">
        <f t="shared" si="1"/>
        <v>4.7337278106508878</v>
      </c>
      <c r="M121" s="4">
        <f t="shared" si="1"/>
        <v>5.2202283849918434</v>
      </c>
      <c r="N121" s="20">
        <v>1</v>
      </c>
      <c r="O121" s="4">
        <f t="shared" si="2"/>
        <v>2.1739130434782608</v>
      </c>
      <c r="P121" s="4">
        <f t="shared" si="2"/>
        <v>2.2222222222222223</v>
      </c>
    </row>
    <row r="122" spans="1:16" ht="15" customHeight="1">
      <c r="B122" s="43" t="s">
        <v>344</v>
      </c>
      <c r="C122" s="7"/>
      <c r="D122" s="7"/>
      <c r="E122" s="7"/>
      <c r="H122" s="20">
        <v>17</v>
      </c>
      <c r="I122" s="4">
        <f t="shared" si="0"/>
        <v>2.3545706371191137</v>
      </c>
      <c r="J122" s="4">
        <f t="shared" si="0"/>
        <v>2.5835866261398177</v>
      </c>
      <c r="K122" s="20">
        <v>16</v>
      </c>
      <c r="L122" s="4">
        <f t="shared" si="1"/>
        <v>2.3668639053254439</v>
      </c>
      <c r="M122" s="4">
        <f t="shared" si="1"/>
        <v>2.6101141924959217</v>
      </c>
      <c r="N122" s="20">
        <v>1</v>
      </c>
      <c r="O122" s="4">
        <f t="shared" si="2"/>
        <v>2.1739130434782608</v>
      </c>
      <c r="P122" s="4">
        <f t="shared" si="2"/>
        <v>2.2222222222222223</v>
      </c>
    </row>
    <row r="123" spans="1:16" ht="15" customHeight="1">
      <c r="B123" s="43" t="s">
        <v>397</v>
      </c>
      <c r="C123" s="7"/>
      <c r="D123" s="7"/>
      <c r="E123" s="7"/>
      <c r="H123" s="20">
        <v>15</v>
      </c>
      <c r="I123" s="4">
        <f t="shared" si="0"/>
        <v>2.0775623268698062</v>
      </c>
      <c r="J123" s="4">
        <f t="shared" si="0"/>
        <v>2.2796352583586628</v>
      </c>
      <c r="K123" s="20">
        <v>14</v>
      </c>
      <c r="L123" s="4">
        <f t="shared" si="1"/>
        <v>2.0710059171597637</v>
      </c>
      <c r="M123" s="4">
        <f t="shared" si="1"/>
        <v>2.2838499184339316</v>
      </c>
      <c r="N123" s="20">
        <v>1</v>
      </c>
      <c r="O123" s="4">
        <f t="shared" si="2"/>
        <v>2.1739130434782608</v>
      </c>
      <c r="P123" s="4">
        <f t="shared" si="2"/>
        <v>2.2222222222222223</v>
      </c>
    </row>
    <row r="124" spans="1:16" ht="15" customHeight="1">
      <c r="B124" s="44" t="s">
        <v>0</v>
      </c>
      <c r="C124" s="45"/>
      <c r="D124" s="45"/>
      <c r="E124" s="45"/>
      <c r="F124" s="45"/>
      <c r="G124" s="45"/>
      <c r="H124" s="21">
        <v>64</v>
      </c>
      <c r="I124" s="5">
        <f>$H124/I$117*100</f>
        <v>8.86426592797784</v>
      </c>
      <c r="J124" s="47" t="s">
        <v>679</v>
      </c>
      <c r="K124" s="21">
        <v>63</v>
      </c>
      <c r="L124" s="30">
        <f>$K124/L$117*100</f>
        <v>9.3195266272189361</v>
      </c>
      <c r="M124" s="47" t="s">
        <v>679</v>
      </c>
      <c r="N124" s="21">
        <v>1</v>
      </c>
      <c r="O124" s="30">
        <f>$N124/O$117*100</f>
        <v>2.1739130434782608</v>
      </c>
      <c r="P124" s="47" t="s">
        <v>679</v>
      </c>
    </row>
    <row r="125" spans="1:16" ht="15" customHeight="1">
      <c r="B125" s="48" t="s">
        <v>1</v>
      </c>
      <c r="C125" s="32"/>
      <c r="D125" s="32"/>
      <c r="E125" s="32"/>
      <c r="F125" s="32"/>
      <c r="G125" s="32"/>
      <c r="H125" s="49">
        <f>SUM(H118:H124)</f>
        <v>722</v>
      </c>
      <c r="I125" s="6">
        <f>IF(SUM(I118:I124)&gt;100,"－",SUM(I118:I124))</f>
        <v>100</v>
      </c>
      <c r="J125" s="6">
        <f>IF(SUM(J118:J124)&gt;100,"－",SUM(J118:J124))</f>
        <v>100</v>
      </c>
      <c r="K125" s="49">
        <f t="shared" ref="K125:N125" si="3">SUM(K118:K124)</f>
        <v>676</v>
      </c>
      <c r="L125" s="6">
        <f>IF(SUM(L118:L124)&gt;100,"－",SUM(L118:L124))</f>
        <v>100</v>
      </c>
      <c r="M125" s="6">
        <f>IF(SUM(M118:M124)&gt;100,"－",SUM(M118:M124))</f>
        <v>100.00000000000001</v>
      </c>
      <c r="N125" s="49">
        <f t="shared" si="3"/>
        <v>46</v>
      </c>
      <c r="O125" s="6">
        <f t="shared" ref="O125:P125" si="4">IF(SUM(O118:O124)&gt;100,"－",SUM(O118:O124))</f>
        <v>100.00000000000001</v>
      </c>
      <c r="P125" s="6">
        <f t="shared" si="4"/>
        <v>100.00000000000001</v>
      </c>
    </row>
    <row r="126" spans="1:16" ht="15" customHeight="1">
      <c r="B126" s="48" t="s">
        <v>347</v>
      </c>
      <c r="C126" s="32"/>
      <c r="D126" s="32"/>
      <c r="E126" s="32"/>
      <c r="F126" s="32"/>
      <c r="G126" s="32"/>
      <c r="H126" s="50">
        <v>1.0957446808510638</v>
      </c>
      <c r="I126" s="35"/>
      <c r="J126" s="35"/>
      <c r="K126" s="50">
        <v>1.1223491027732464</v>
      </c>
      <c r="L126" s="35"/>
      <c r="M126" s="35"/>
      <c r="N126" s="50">
        <v>0.73333333333333328</v>
      </c>
      <c r="O126" s="35"/>
      <c r="P126" s="35"/>
    </row>
    <row r="127" spans="1:16" ht="15" customHeight="1">
      <c r="B127" s="48" t="s">
        <v>348</v>
      </c>
      <c r="C127" s="32"/>
      <c r="D127" s="32"/>
      <c r="E127" s="32"/>
      <c r="F127" s="32"/>
      <c r="G127" s="32"/>
      <c r="H127" s="50">
        <v>153</v>
      </c>
      <c r="I127" s="35"/>
      <c r="J127" s="35"/>
      <c r="K127" s="50">
        <v>153</v>
      </c>
      <c r="L127" s="35"/>
      <c r="M127" s="35"/>
      <c r="N127" s="50">
        <v>11</v>
      </c>
      <c r="O127" s="35"/>
      <c r="P127" s="35"/>
    </row>
    <row r="128" spans="1:16" ht="15" customHeight="1">
      <c r="B128" s="101"/>
      <c r="C128" s="56"/>
      <c r="D128" s="56"/>
      <c r="E128" s="56"/>
      <c r="F128" s="56"/>
      <c r="G128" s="56"/>
      <c r="H128" s="57"/>
      <c r="I128" s="57"/>
      <c r="J128" s="57"/>
      <c r="K128" s="8"/>
      <c r="L128" s="8"/>
      <c r="M128" s="8"/>
      <c r="N128" s="8"/>
      <c r="O128" s="8"/>
      <c r="P128" s="8"/>
    </row>
    <row r="129" spans="1:16" ht="15" customHeight="1">
      <c r="A129" s="1" t="s">
        <v>396</v>
      </c>
      <c r="B129" s="24"/>
      <c r="H129" s="1"/>
      <c r="I129" s="1"/>
      <c r="J129" s="1"/>
      <c r="K129" s="1"/>
      <c r="P129" s="40" t="s">
        <v>469</v>
      </c>
    </row>
    <row r="130" spans="1:16" ht="12" customHeight="1">
      <c r="B130" s="41"/>
      <c r="C130" s="42"/>
      <c r="D130" s="42"/>
      <c r="E130" s="42"/>
      <c r="F130" s="42"/>
      <c r="G130" s="42"/>
      <c r="H130" s="31"/>
      <c r="I130" s="103" t="s">
        <v>5</v>
      </c>
      <c r="J130" s="33"/>
      <c r="K130" s="31"/>
      <c r="L130" s="103" t="s">
        <v>62</v>
      </c>
      <c r="M130" s="33"/>
      <c r="N130" s="31"/>
      <c r="O130" s="103" t="s">
        <v>678</v>
      </c>
      <c r="P130" s="33"/>
    </row>
    <row r="131" spans="1:16" ht="22.5" customHeight="1">
      <c r="B131" s="43"/>
      <c r="C131" s="7"/>
      <c r="D131" s="7"/>
      <c r="E131" s="7"/>
      <c r="H131" s="38" t="s">
        <v>2</v>
      </c>
      <c r="I131" s="38" t="s">
        <v>3</v>
      </c>
      <c r="J131" s="38" t="s">
        <v>505</v>
      </c>
      <c r="K131" s="38" t="s">
        <v>2</v>
      </c>
      <c r="L131" s="38" t="s">
        <v>3</v>
      </c>
      <c r="M131" s="38" t="s">
        <v>505</v>
      </c>
      <c r="N131" s="38" t="s">
        <v>2</v>
      </c>
      <c r="O131" s="38" t="s">
        <v>3</v>
      </c>
      <c r="P131" s="38" t="s">
        <v>505</v>
      </c>
    </row>
    <row r="132" spans="1:16" ht="12" customHeight="1">
      <c r="B132" s="44"/>
      <c r="C132" s="45"/>
      <c r="D132" s="45"/>
      <c r="E132" s="45"/>
      <c r="F132" s="45"/>
      <c r="G132" s="45"/>
      <c r="H132" s="46"/>
      <c r="I132" s="2">
        <f>I117</f>
        <v>722</v>
      </c>
      <c r="J132" s="2">
        <f>I132-H139</f>
        <v>657</v>
      </c>
      <c r="K132" s="46"/>
      <c r="L132" s="2">
        <f>L117</f>
        <v>676</v>
      </c>
      <c r="M132" s="2">
        <f>L132-K139</f>
        <v>613</v>
      </c>
      <c r="N132" s="46"/>
      <c r="O132" s="2">
        <f>O117</f>
        <v>46</v>
      </c>
      <c r="P132" s="2">
        <f>O132-N139</f>
        <v>44</v>
      </c>
    </row>
    <row r="133" spans="1:16" ht="15" customHeight="1">
      <c r="B133" s="43" t="s">
        <v>739</v>
      </c>
      <c r="C133" s="7"/>
      <c r="D133" s="7"/>
      <c r="E133" s="7"/>
      <c r="H133" s="19">
        <v>381</v>
      </c>
      <c r="I133" s="3">
        <f t="shared" ref="I133:J138" si="5">$H133/I$132*100</f>
        <v>52.770083102493068</v>
      </c>
      <c r="J133" s="3">
        <f t="shared" si="5"/>
        <v>57.990867579908681</v>
      </c>
      <c r="K133" s="19">
        <v>351</v>
      </c>
      <c r="L133" s="3">
        <f t="shared" ref="L133:M138" si="6">$K133/L$132*100</f>
        <v>51.923076923076927</v>
      </c>
      <c r="M133" s="3">
        <f t="shared" si="6"/>
        <v>57.259380097879287</v>
      </c>
      <c r="N133" s="19">
        <v>30</v>
      </c>
      <c r="O133" s="3">
        <f t="shared" ref="O133:P138" si="7">$N133/O$132*100</f>
        <v>65.217391304347828</v>
      </c>
      <c r="P133" s="3">
        <f t="shared" si="7"/>
        <v>68.181818181818173</v>
      </c>
    </row>
    <row r="134" spans="1:16" ht="15" customHeight="1">
      <c r="B134" s="43" t="s">
        <v>613</v>
      </c>
      <c r="C134" s="7"/>
      <c r="D134" s="7"/>
      <c r="E134" s="7"/>
      <c r="H134" s="20">
        <v>89</v>
      </c>
      <c r="I134" s="4">
        <f t="shared" si="5"/>
        <v>12.326869806094184</v>
      </c>
      <c r="J134" s="4">
        <f t="shared" si="5"/>
        <v>13.546423135464231</v>
      </c>
      <c r="K134" s="20">
        <v>88</v>
      </c>
      <c r="L134" s="4">
        <f t="shared" si="6"/>
        <v>13.017751479289942</v>
      </c>
      <c r="M134" s="4">
        <f t="shared" si="6"/>
        <v>14.355628058727568</v>
      </c>
      <c r="N134" s="20">
        <v>1</v>
      </c>
      <c r="O134" s="4">
        <f t="shared" si="7"/>
        <v>2.1739130434782608</v>
      </c>
      <c r="P134" s="4">
        <f t="shared" si="7"/>
        <v>2.2727272727272729</v>
      </c>
    </row>
    <row r="135" spans="1:16" ht="15" customHeight="1">
      <c r="B135" s="43" t="s">
        <v>614</v>
      </c>
      <c r="C135" s="7"/>
      <c r="D135" s="7"/>
      <c r="E135" s="7"/>
      <c r="H135" s="20">
        <v>97</v>
      </c>
      <c r="I135" s="4">
        <f t="shared" si="5"/>
        <v>13.434903047091412</v>
      </c>
      <c r="J135" s="4">
        <f t="shared" si="5"/>
        <v>14.764079147640791</v>
      </c>
      <c r="K135" s="20">
        <v>94</v>
      </c>
      <c r="L135" s="4">
        <f t="shared" si="6"/>
        <v>13.905325443786982</v>
      </c>
      <c r="M135" s="4">
        <f t="shared" si="6"/>
        <v>15.334420880913541</v>
      </c>
      <c r="N135" s="20">
        <v>3</v>
      </c>
      <c r="O135" s="4">
        <f t="shared" si="7"/>
        <v>6.5217391304347823</v>
      </c>
      <c r="P135" s="4">
        <f t="shared" si="7"/>
        <v>6.8181818181818175</v>
      </c>
    </row>
    <row r="136" spans="1:16" ht="15" customHeight="1">
      <c r="B136" s="43" t="s">
        <v>259</v>
      </c>
      <c r="C136" s="7"/>
      <c r="D136" s="7"/>
      <c r="E136" s="7"/>
      <c r="H136" s="20">
        <v>42</v>
      </c>
      <c r="I136" s="4">
        <f t="shared" si="5"/>
        <v>5.8171745152354575</v>
      </c>
      <c r="J136" s="4">
        <f t="shared" si="5"/>
        <v>6.3926940639269407</v>
      </c>
      <c r="K136" s="20">
        <v>37</v>
      </c>
      <c r="L136" s="4">
        <f t="shared" si="6"/>
        <v>5.4733727810650894</v>
      </c>
      <c r="M136" s="4">
        <f t="shared" si="6"/>
        <v>6.0358890701468191</v>
      </c>
      <c r="N136" s="20">
        <v>5</v>
      </c>
      <c r="O136" s="4">
        <f t="shared" si="7"/>
        <v>10.869565217391305</v>
      </c>
      <c r="P136" s="4">
        <f t="shared" si="7"/>
        <v>11.363636363636363</v>
      </c>
    </row>
    <row r="137" spans="1:16" ht="15" customHeight="1">
      <c r="B137" s="43" t="s">
        <v>260</v>
      </c>
      <c r="C137" s="7"/>
      <c r="D137" s="7"/>
      <c r="E137" s="7"/>
      <c r="H137" s="20">
        <v>24</v>
      </c>
      <c r="I137" s="4">
        <f t="shared" si="5"/>
        <v>3.32409972299169</v>
      </c>
      <c r="J137" s="4">
        <f t="shared" si="5"/>
        <v>3.6529680365296802</v>
      </c>
      <c r="K137" s="20">
        <v>23</v>
      </c>
      <c r="L137" s="4">
        <f t="shared" si="6"/>
        <v>3.4023668639053253</v>
      </c>
      <c r="M137" s="4">
        <f t="shared" si="6"/>
        <v>3.7520391517128875</v>
      </c>
      <c r="N137" s="20">
        <v>1</v>
      </c>
      <c r="O137" s="4">
        <f t="shared" si="7"/>
        <v>2.1739130434782608</v>
      </c>
      <c r="P137" s="4">
        <f t="shared" si="7"/>
        <v>2.2727272727272729</v>
      </c>
    </row>
    <row r="138" spans="1:16" ht="15" customHeight="1">
      <c r="B138" s="43" t="s">
        <v>615</v>
      </c>
      <c r="C138" s="7"/>
      <c r="D138" s="7"/>
      <c r="E138" s="7"/>
      <c r="H138" s="20">
        <v>24</v>
      </c>
      <c r="I138" s="4">
        <f t="shared" si="5"/>
        <v>3.32409972299169</v>
      </c>
      <c r="J138" s="4">
        <f t="shared" si="5"/>
        <v>3.6529680365296802</v>
      </c>
      <c r="K138" s="20">
        <v>20</v>
      </c>
      <c r="L138" s="4">
        <f t="shared" si="6"/>
        <v>2.9585798816568047</v>
      </c>
      <c r="M138" s="4">
        <f t="shared" si="6"/>
        <v>3.2626427406199019</v>
      </c>
      <c r="N138" s="20">
        <v>4</v>
      </c>
      <c r="O138" s="4">
        <f t="shared" si="7"/>
        <v>8.695652173913043</v>
      </c>
      <c r="P138" s="4">
        <f t="shared" si="7"/>
        <v>9.0909090909090917</v>
      </c>
    </row>
    <row r="139" spans="1:16" ht="15" customHeight="1">
      <c r="B139" s="44" t="s">
        <v>0</v>
      </c>
      <c r="C139" s="45"/>
      <c r="D139" s="45"/>
      <c r="E139" s="45"/>
      <c r="F139" s="45"/>
      <c r="G139" s="45"/>
      <c r="H139" s="21">
        <v>65</v>
      </c>
      <c r="I139" s="5">
        <f>$H139/I$132*100</f>
        <v>9.0027700831024937</v>
      </c>
      <c r="J139" s="47" t="s">
        <v>679</v>
      </c>
      <c r="K139" s="21">
        <v>63</v>
      </c>
      <c r="L139" s="30">
        <f>$K139/L$132*100</f>
        <v>9.3195266272189361</v>
      </c>
      <c r="M139" s="47" t="s">
        <v>679</v>
      </c>
      <c r="N139" s="21">
        <v>2</v>
      </c>
      <c r="O139" s="30">
        <f>$N139/O$132*100</f>
        <v>4.3478260869565215</v>
      </c>
      <c r="P139" s="47" t="s">
        <v>679</v>
      </c>
    </row>
    <row r="140" spans="1:16" ht="15" customHeight="1">
      <c r="B140" s="48" t="s">
        <v>1</v>
      </c>
      <c r="C140" s="32"/>
      <c r="D140" s="32"/>
      <c r="E140" s="32"/>
      <c r="F140" s="32"/>
      <c r="G140" s="32"/>
      <c r="H140" s="49">
        <f>SUM(H133:H139)</f>
        <v>722</v>
      </c>
      <c r="I140" s="6">
        <f>IF(SUM(I133:I139)&gt;100,"－",SUM(I133:I139))</f>
        <v>100</v>
      </c>
      <c r="J140" s="6">
        <f>IF(SUM(J133:J139)&gt;100,"－",SUM(J133:J139))</f>
        <v>100</v>
      </c>
      <c r="K140" s="49">
        <f>SUM(K133:K139)</f>
        <v>676</v>
      </c>
      <c r="L140" s="6">
        <f>IF(SUM(L133:L139)&gt;100,"－",SUM(L133:L139))</f>
        <v>100</v>
      </c>
      <c r="M140" s="6">
        <f>IF(SUM(M133:M139)&gt;100,"－",SUM(M133:M139))</f>
        <v>100</v>
      </c>
      <c r="N140" s="49">
        <f>SUM(N133:N139)</f>
        <v>46</v>
      </c>
      <c r="O140" s="6">
        <f t="shared" ref="O140:P140" si="8">IF(SUM(O133:O139)&gt;100,"－",SUM(O133:O139))</f>
        <v>100.00000000000001</v>
      </c>
      <c r="P140" s="6">
        <f t="shared" si="8"/>
        <v>99.999999999999972</v>
      </c>
    </row>
    <row r="141" spans="1:16" ht="15" customHeight="1">
      <c r="B141" s="48" t="s">
        <v>347</v>
      </c>
      <c r="C141" s="32"/>
      <c r="D141" s="32"/>
      <c r="E141" s="32"/>
      <c r="F141" s="32"/>
      <c r="G141" s="32"/>
      <c r="H141" s="50">
        <v>1.0227646983746319</v>
      </c>
      <c r="I141" s="35"/>
      <c r="J141" s="35"/>
      <c r="K141" s="50">
        <v>0.9949534276234917</v>
      </c>
      <c r="L141" s="35"/>
      <c r="M141" s="35"/>
      <c r="N141" s="50">
        <v>1.4102262658848337</v>
      </c>
      <c r="O141" s="35"/>
      <c r="P141" s="35"/>
    </row>
    <row r="142" spans="1:16" ht="15" customHeight="1">
      <c r="B142" s="48" t="s">
        <v>348</v>
      </c>
      <c r="C142" s="32"/>
      <c r="D142" s="32"/>
      <c r="E142" s="32"/>
      <c r="F142" s="32"/>
      <c r="G142" s="32"/>
      <c r="H142" s="50">
        <v>147.11538461538461</v>
      </c>
      <c r="I142" s="35"/>
      <c r="J142" s="35"/>
      <c r="K142" s="50">
        <v>147.11538461538461</v>
      </c>
      <c r="L142" s="35"/>
      <c r="M142" s="35"/>
      <c r="N142" s="50">
        <v>27.500000000000004</v>
      </c>
      <c r="O142" s="35"/>
      <c r="P142" s="35"/>
    </row>
    <row r="143" spans="1:16" ht="15" customHeight="1">
      <c r="B143" s="101"/>
      <c r="C143" s="56"/>
      <c r="D143" s="56"/>
      <c r="E143" s="56"/>
      <c r="F143" s="56"/>
      <c r="G143" s="56"/>
      <c r="H143" s="57"/>
      <c r="I143" s="57"/>
      <c r="J143" s="57"/>
      <c r="K143" s="8"/>
      <c r="L143" s="8"/>
      <c r="M143" s="8"/>
      <c r="N143" s="8"/>
      <c r="O143" s="8"/>
      <c r="P143" s="8"/>
    </row>
    <row r="144" spans="1:16" ht="15" customHeight="1">
      <c r="A144" s="1" t="s">
        <v>668</v>
      </c>
      <c r="B144" s="24"/>
      <c r="H144" s="1"/>
      <c r="I144" s="1"/>
      <c r="J144" s="1"/>
      <c r="K144" s="1"/>
      <c r="P144" s="40"/>
    </row>
    <row r="145" spans="1:16" ht="12" customHeight="1">
      <c r="B145" s="41"/>
      <c r="C145" s="42"/>
      <c r="D145" s="42"/>
      <c r="E145" s="42"/>
      <c r="F145" s="42"/>
      <c r="G145" s="42"/>
      <c r="H145" s="31"/>
      <c r="I145" s="103" t="s">
        <v>5</v>
      </c>
      <c r="J145" s="33"/>
      <c r="K145" s="31"/>
      <c r="L145" s="103" t="s">
        <v>62</v>
      </c>
      <c r="M145" s="33"/>
      <c r="N145" s="31"/>
      <c r="O145" s="103" t="s">
        <v>678</v>
      </c>
      <c r="P145" s="33"/>
    </row>
    <row r="146" spans="1:16" ht="22.5" customHeight="1">
      <c r="B146" s="43"/>
      <c r="C146" s="7"/>
      <c r="D146" s="7"/>
      <c r="E146" s="7"/>
      <c r="H146" s="38" t="s">
        <v>2</v>
      </c>
      <c r="I146" s="38" t="s">
        <v>3</v>
      </c>
      <c r="J146" s="38" t="s">
        <v>505</v>
      </c>
      <c r="K146" s="38" t="s">
        <v>2</v>
      </c>
      <c r="L146" s="38" t="s">
        <v>3</v>
      </c>
      <c r="M146" s="38" t="s">
        <v>505</v>
      </c>
      <c r="N146" s="38" t="s">
        <v>2</v>
      </c>
      <c r="O146" s="38" t="s">
        <v>3</v>
      </c>
      <c r="P146" s="38" t="s">
        <v>505</v>
      </c>
    </row>
    <row r="147" spans="1:16" ht="12" customHeight="1">
      <c r="B147" s="44"/>
      <c r="C147" s="45"/>
      <c r="D147" s="45"/>
      <c r="E147" s="45"/>
      <c r="F147" s="45"/>
      <c r="G147" s="45"/>
      <c r="H147" s="46"/>
      <c r="I147" s="2">
        <f>H155</f>
        <v>561</v>
      </c>
      <c r="J147" s="2">
        <f>I147-H154</f>
        <v>488</v>
      </c>
      <c r="K147" s="46"/>
      <c r="L147" s="2">
        <f>K155</f>
        <v>533</v>
      </c>
      <c r="M147" s="2">
        <f>L147-K154</f>
        <v>463</v>
      </c>
      <c r="N147" s="46"/>
      <c r="O147" s="2">
        <f>N155</f>
        <v>28</v>
      </c>
      <c r="P147" s="2">
        <f>O147-N154</f>
        <v>25</v>
      </c>
    </row>
    <row r="148" spans="1:16" ht="15" customHeight="1">
      <c r="B148" s="43" t="s">
        <v>839</v>
      </c>
      <c r="C148" s="7"/>
      <c r="D148" s="7"/>
      <c r="E148" s="7"/>
      <c r="H148" s="19">
        <v>240</v>
      </c>
      <c r="I148" s="3">
        <f t="shared" ref="I148:J153" si="9">$H148/I$147*100</f>
        <v>42.780748663101605</v>
      </c>
      <c r="J148" s="3">
        <f t="shared" si="9"/>
        <v>49.180327868852459</v>
      </c>
      <c r="K148" s="19">
        <v>226</v>
      </c>
      <c r="L148" s="3">
        <f t="shared" ref="L148:M153" si="10">$K148/L$147*100</f>
        <v>42.401500938086308</v>
      </c>
      <c r="M148" s="3">
        <f t="shared" si="10"/>
        <v>48.812095032397409</v>
      </c>
      <c r="N148" s="19">
        <v>14</v>
      </c>
      <c r="O148" s="3">
        <f t="shared" ref="O148:P153" si="11">$N148/O$147*100</f>
        <v>50</v>
      </c>
      <c r="P148" s="3">
        <f t="shared" si="11"/>
        <v>56.000000000000007</v>
      </c>
    </row>
    <row r="149" spans="1:16" ht="15" customHeight="1">
      <c r="B149" s="43" t="s">
        <v>633</v>
      </c>
      <c r="C149" s="7"/>
      <c r="D149" s="7"/>
      <c r="E149" s="7"/>
      <c r="H149" s="20">
        <v>17</v>
      </c>
      <c r="I149" s="4">
        <f t="shared" si="9"/>
        <v>3.0303030303030303</v>
      </c>
      <c r="J149" s="4">
        <f t="shared" si="9"/>
        <v>3.4836065573770489</v>
      </c>
      <c r="K149" s="20">
        <v>17</v>
      </c>
      <c r="L149" s="4">
        <f t="shared" si="10"/>
        <v>3.1894934333958722</v>
      </c>
      <c r="M149" s="4">
        <f t="shared" si="10"/>
        <v>3.6717062634989204</v>
      </c>
      <c r="N149" s="20">
        <v>0</v>
      </c>
      <c r="O149" s="4">
        <f t="shared" si="11"/>
        <v>0</v>
      </c>
      <c r="P149" s="4">
        <f t="shared" si="11"/>
        <v>0</v>
      </c>
    </row>
    <row r="150" spans="1:16" ht="15" customHeight="1">
      <c r="B150" s="43" t="s">
        <v>477</v>
      </c>
      <c r="C150" s="7"/>
      <c r="D150" s="7"/>
      <c r="E150" s="7"/>
      <c r="H150" s="20">
        <v>13</v>
      </c>
      <c r="I150" s="4">
        <f t="shared" si="9"/>
        <v>2.3172905525846703</v>
      </c>
      <c r="J150" s="4">
        <f t="shared" si="9"/>
        <v>2.6639344262295079</v>
      </c>
      <c r="K150" s="20">
        <v>13</v>
      </c>
      <c r="L150" s="4">
        <f t="shared" si="10"/>
        <v>2.4390243902439024</v>
      </c>
      <c r="M150" s="4">
        <f t="shared" si="10"/>
        <v>2.8077753779697625</v>
      </c>
      <c r="N150" s="20">
        <v>0</v>
      </c>
      <c r="O150" s="4">
        <f t="shared" si="11"/>
        <v>0</v>
      </c>
      <c r="P150" s="4">
        <f t="shared" si="11"/>
        <v>0</v>
      </c>
    </row>
    <row r="151" spans="1:16" ht="15" customHeight="1">
      <c r="B151" s="43" t="s">
        <v>478</v>
      </c>
      <c r="C151" s="7"/>
      <c r="D151" s="7"/>
      <c r="E151" s="7"/>
      <c r="H151" s="20">
        <v>34</v>
      </c>
      <c r="I151" s="4">
        <f t="shared" si="9"/>
        <v>6.0606060606060606</v>
      </c>
      <c r="J151" s="4">
        <f t="shared" si="9"/>
        <v>6.9672131147540979</v>
      </c>
      <c r="K151" s="20">
        <v>33</v>
      </c>
      <c r="L151" s="4">
        <f t="shared" si="10"/>
        <v>6.191369606003752</v>
      </c>
      <c r="M151" s="4">
        <f t="shared" si="10"/>
        <v>7.1274298056155514</v>
      </c>
      <c r="N151" s="20">
        <v>1</v>
      </c>
      <c r="O151" s="4">
        <f t="shared" si="11"/>
        <v>3.5714285714285712</v>
      </c>
      <c r="P151" s="4">
        <f t="shared" si="11"/>
        <v>4</v>
      </c>
    </row>
    <row r="152" spans="1:16" ht="15" customHeight="1">
      <c r="B152" s="43" t="s">
        <v>666</v>
      </c>
      <c r="C152" s="7"/>
      <c r="D152" s="7"/>
      <c r="E152" s="7"/>
      <c r="H152" s="20">
        <v>18</v>
      </c>
      <c r="I152" s="4">
        <f t="shared" si="9"/>
        <v>3.2085561497326207</v>
      </c>
      <c r="J152" s="4">
        <f t="shared" si="9"/>
        <v>3.6885245901639343</v>
      </c>
      <c r="K152" s="20">
        <v>18</v>
      </c>
      <c r="L152" s="4">
        <f t="shared" si="10"/>
        <v>3.3771106941838651</v>
      </c>
      <c r="M152" s="4">
        <f t="shared" si="10"/>
        <v>3.8876889848812093</v>
      </c>
      <c r="N152" s="20">
        <v>0</v>
      </c>
      <c r="O152" s="4">
        <f t="shared" si="11"/>
        <v>0</v>
      </c>
      <c r="P152" s="4">
        <f t="shared" si="11"/>
        <v>0</v>
      </c>
    </row>
    <row r="153" spans="1:16" ht="15" customHeight="1">
      <c r="B153" s="43" t="s">
        <v>667</v>
      </c>
      <c r="C153" s="7"/>
      <c r="D153" s="7"/>
      <c r="E153" s="7"/>
      <c r="H153" s="20">
        <v>166</v>
      </c>
      <c r="I153" s="4">
        <f t="shared" si="9"/>
        <v>29.590017825311943</v>
      </c>
      <c r="J153" s="4">
        <f t="shared" si="9"/>
        <v>34.016393442622949</v>
      </c>
      <c r="K153" s="20">
        <v>156</v>
      </c>
      <c r="L153" s="4">
        <f t="shared" si="10"/>
        <v>29.268292682926827</v>
      </c>
      <c r="M153" s="4">
        <f t="shared" si="10"/>
        <v>33.693304535637147</v>
      </c>
      <c r="N153" s="20">
        <v>10</v>
      </c>
      <c r="O153" s="4">
        <f t="shared" si="11"/>
        <v>35.714285714285715</v>
      </c>
      <c r="P153" s="4">
        <f t="shared" si="11"/>
        <v>40</v>
      </c>
    </row>
    <row r="154" spans="1:16" ht="15" customHeight="1">
      <c r="B154" s="44" t="s">
        <v>0</v>
      </c>
      <c r="C154" s="45"/>
      <c r="D154" s="45"/>
      <c r="E154" s="45"/>
      <c r="F154" s="45"/>
      <c r="G154" s="45"/>
      <c r="H154" s="21">
        <v>73</v>
      </c>
      <c r="I154" s="5">
        <f>$H154/I$147*100</f>
        <v>13.012477718360071</v>
      </c>
      <c r="J154" s="47" t="s">
        <v>679</v>
      </c>
      <c r="K154" s="21">
        <v>70</v>
      </c>
      <c r="L154" s="30">
        <f>$K154/L$147*100</f>
        <v>13.133208255159476</v>
      </c>
      <c r="M154" s="47" t="s">
        <v>679</v>
      </c>
      <c r="N154" s="21">
        <v>3</v>
      </c>
      <c r="O154" s="30">
        <f>$N154/O$147*100</f>
        <v>10.714285714285714</v>
      </c>
      <c r="P154" s="47" t="s">
        <v>679</v>
      </c>
    </row>
    <row r="155" spans="1:16" ht="15" customHeight="1">
      <c r="B155" s="48" t="s">
        <v>1</v>
      </c>
      <c r="C155" s="32"/>
      <c r="D155" s="32"/>
      <c r="E155" s="32"/>
      <c r="F155" s="32"/>
      <c r="G155" s="32"/>
      <c r="H155" s="49">
        <f>SUM(H148:H154)</f>
        <v>561</v>
      </c>
      <c r="I155" s="6">
        <f>IF(SUM(I148:I154)&gt;100,"－",SUM(I148:I154))</f>
        <v>100.00000000000001</v>
      </c>
      <c r="J155" s="6">
        <f>IF(SUM(J148:J154)&gt;100,"－",SUM(J148:J154))</f>
        <v>100</v>
      </c>
      <c r="K155" s="49">
        <f>SUM(K148:K154)</f>
        <v>533</v>
      </c>
      <c r="L155" s="6">
        <f>IF(SUM(L148:L154)&gt;100,"－",SUM(L148:L154))</f>
        <v>100</v>
      </c>
      <c r="M155" s="6">
        <f>IF(SUM(M148:M154)&gt;100,"－",SUM(M148:M154))</f>
        <v>100</v>
      </c>
      <c r="N155" s="49">
        <f>SUM(N148:N154)</f>
        <v>28</v>
      </c>
      <c r="O155" s="6">
        <f>IF(SUM(O148:O154)&gt;100,"－",SUM(O148:O154))</f>
        <v>99.999999999999986</v>
      </c>
      <c r="P155" s="6">
        <f>IF(SUM(P148:P154)&gt;100,"－",SUM(P148:P154))</f>
        <v>100</v>
      </c>
    </row>
    <row r="156" spans="1:16" ht="15" customHeight="1">
      <c r="B156" s="48" t="s">
        <v>317</v>
      </c>
      <c r="C156" s="32"/>
      <c r="D156" s="32"/>
      <c r="E156" s="32"/>
      <c r="F156" s="32"/>
      <c r="G156" s="32"/>
      <c r="H156" s="50">
        <v>77.761041326615143</v>
      </c>
      <c r="I156" s="35"/>
      <c r="J156" s="35"/>
      <c r="K156" s="50">
        <v>77.712141470240852</v>
      </c>
      <c r="L156" s="35"/>
      <c r="M156" s="35"/>
      <c r="N156" s="50">
        <v>78.666666666666657</v>
      </c>
      <c r="O156" s="35"/>
      <c r="P156" s="35"/>
    </row>
    <row r="157" spans="1:16" ht="15" customHeight="1">
      <c r="B157" s="101"/>
      <c r="C157" s="56"/>
      <c r="D157" s="56"/>
      <c r="E157" s="56"/>
      <c r="F157" s="56"/>
      <c r="G157" s="56"/>
      <c r="H157" s="57"/>
      <c r="I157" s="57"/>
      <c r="J157" s="57"/>
      <c r="K157" s="8"/>
      <c r="L157" s="8"/>
      <c r="M157" s="8"/>
      <c r="N157" s="8"/>
      <c r="O157" s="8"/>
      <c r="P157" s="8"/>
    </row>
    <row r="158" spans="1:16" ht="15" customHeight="1">
      <c r="A158" s="57" t="s">
        <v>669</v>
      </c>
      <c r="B158" s="24"/>
      <c r="H158" s="1"/>
      <c r="I158" s="1"/>
      <c r="J158" s="1"/>
      <c r="K158" s="1"/>
      <c r="P158" s="40"/>
    </row>
    <row r="159" spans="1:16" ht="12" customHeight="1">
      <c r="B159" s="41"/>
      <c r="C159" s="42"/>
      <c r="D159" s="42"/>
      <c r="E159" s="42"/>
      <c r="F159" s="42"/>
      <c r="G159" s="42"/>
      <c r="H159" s="31"/>
      <c r="I159" s="103" t="s">
        <v>5</v>
      </c>
      <c r="J159" s="33"/>
      <c r="K159" s="31"/>
      <c r="L159" s="103" t="s">
        <v>62</v>
      </c>
      <c r="M159" s="33"/>
      <c r="N159" s="31"/>
      <c r="O159" s="103" t="s">
        <v>678</v>
      </c>
      <c r="P159" s="33"/>
    </row>
    <row r="160" spans="1:16" ht="22.5" customHeight="1">
      <c r="B160" s="43"/>
      <c r="C160" s="7"/>
      <c r="D160" s="7"/>
      <c r="E160" s="7"/>
      <c r="H160" s="38" t="s">
        <v>2</v>
      </c>
      <c r="I160" s="38" t="s">
        <v>3</v>
      </c>
      <c r="J160" s="38" t="s">
        <v>505</v>
      </c>
      <c r="K160" s="38" t="s">
        <v>2</v>
      </c>
      <c r="L160" s="38" t="s">
        <v>3</v>
      </c>
      <c r="M160" s="38" t="s">
        <v>505</v>
      </c>
      <c r="N160" s="38" t="s">
        <v>2</v>
      </c>
      <c r="O160" s="38" t="s">
        <v>3</v>
      </c>
      <c r="P160" s="38" t="s">
        <v>505</v>
      </c>
    </row>
    <row r="161" spans="1:16" ht="12" customHeight="1">
      <c r="B161" s="44"/>
      <c r="C161" s="45"/>
      <c r="D161" s="45"/>
      <c r="E161" s="45"/>
      <c r="F161" s="45"/>
      <c r="G161" s="45"/>
      <c r="H161" s="46"/>
      <c r="I161" s="2">
        <f>H169</f>
        <v>630</v>
      </c>
      <c r="J161" s="2">
        <f>I161-H168</f>
        <v>559</v>
      </c>
      <c r="K161" s="46"/>
      <c r="L161" s="2">
        <f>K169</f>
        <v>596</v>
      </c>
      <c r="M161" s="2">
        <f>L161-K168</f>
        <v>526</v>
      </c>
      <c r="N161" s="46"/>
      <c r="O161" s="2">
        <f>N169</f>
        <v>34</v>
      </c>
      <c r="P161" s="2">
        <f>O161-N168</f>
        <v>33</v>
      </c>
    </row>
    <row r="162" spans="1:16" ht="15" customHeight="1">
      <c r="B162" s="43" t="s">
        <v>839</v>
      </c>
      <c r="C162" s="7"/>
      <c r="D162" s="7"/>
      <c r="E162" s="7"/>
      <c r="H162" s="19">
        <v>300</v>
      </c>
      <c r="I162" s="3">
        <f t="shared" ref="I162:J167" si="12">$H162/I$161*100</f>
        <v>47.619047619047613</v>
      </c>
      <c r="J162" s="3">
        <f t="shared" si="12"/>
        <v>53.667262969588549</v>
      </c>
      <c r="K162" s="19">
        <v>280</v>
      </c>
      <c r="L162" s="3">
        <f t="shared" ref="L162:M167" si="13">$K162/L$161*100</f>
        <v>46.979865771812079</v>
      </c>
      <c r="M162" s="3">
        <f t="shared" si="13"/>
        <v>53.231939163498097</v>
      </c>
      <c r="N162" s="19">
        <v>20</v>
      </c>
      <c r="O162" s="3">
        <f t="shared" ref="O162:P167" si="14">$N162/O$161*100</f>
        <v>58.82352941176471</v>
      </c>
      <c r="P162" s="3">
        <f t="shared" si="14"/>
        <v>60.606060606060609</v>
      </c>
    </row>
    <row r="163" spans="1:16" ht="15" customHeight="1">
      <c r="B163" s="43" t="s">
        <v>633</v>
      </c>
      <c r="C163" s="7"/>
      <c r="D163" s="7"/>
      <c r="E163" s="7"/>
      <c r="H163" s="20">
        <v>44</v>
      </c>
      <c r="I163" s="4">
        <f t="shared" si="12"/>
        <v>6.9841269841269842</v>
      </c>
      <c r="J163" s="4">
        <f t="shared" si="12"/>
        <v>7.8711985688729875</v>
      </c>
      <c r="K163" s="20">
        <v>44</v>
      </c>
      <c r="L163" s="4">
        <f t="shared" si="13"/>
        <v>7.3825503355704702</v>
      </c>
      <c r="M163" s="4">
        <f t="shared" si="13"/>
        <v>8.3650190114068437</v>
      </c>
      <c r="N163" s="20">
        <v>0</v>
      </c>
      <c r="O163" s="4">
        <f t="shared" si="14"/>
        <v>0</v>
      </c>
      <c r="P163" s="4">
        <f t="shared" si="14"/>
        <v>0</v>
      </c>
    </row>
    <row r="164" spans="1:16" ht="15" customHeight="1">
      <c r="B164" s="43" t="s">
        <v>477</v>
      </c>
      <c r="C164" s="7"/>
      <c r="D164" s="7"/>
      <c r="E164" s="7"/>
      <c r="H164" s="20">
        <v>31</v>
      </c>
      <c r="I164" s="4">
        <f t="shared" si="12"/>
        <v>4.9206349206349209</v>
      </c>
      <c r="J164" s="4">
        <f t="shared" si="12"/>
        <v>5.5456171735241506</v>
      </c>
      <c r="K164" s="20">
        <v>29</v>
      </c>
      <c r="L164" s="4">
        <f t="shared" si="13"/>
        <v>4.8657718120805367</v>
      </c>
      <c r="M164" s="4">
        <f t="shared" si="13"/>
        <v>5.5133079847908748</v>
      </c>
      <c r="N164" s="20">
        <v>2</v>
      </c>
      <c r="O164" s="4">
        <f t="shared" si="14"/>
        <v>5.8823529411764701</v>
      </c>
      <c r="P164" s="4">
        <f t="shared" si="14"/>
        <v>6.0606060606060606</v>
      </c>
    </row>
    <row r="165" spans="1:16" ht="15" customHeight="1">
      <c r="B165" s="43" t="s">
        <v>478</v>
      </c>
      <c r="C165" s="7"/>
      <c r="D165" s="7"/>
      <c r="E165" s="7"/>
      <c r="H165" s="20">
        <v>37</v>
      </c>
      <c r="I165" s="4">
        <f t="shared" si="12"/>
        <v>5.8730158730158726</v>
      </c>
      <c r="J165" s="4">
        <f t="shared" si="12"/>
        <v>6.6189624329159216</v>
      </c>
      <c r="K165" s="20">
        <v>36</v>
      </c>
      <c r="L165" s="4">
        <f t="shared" si="13"/>
        <v>6.0402684563758395</v>
      </c>
      <c r="M165" s="4">
        <f t="shared" si="13"/>
        <v>6.8441064638783269</v>
      </c>
      <c r="N165" s="20">
        <v>1</v>
      </c>
      <c r="O165" s="4">
        <f t="shared" si="14"/>
        <v>2.9411764705882351</v>
      </c>
      <c r="P165" s="4">
        <f t="shared" si="14"/>
        <v>3.0303030303030303</v>
      </c>
    </row>
    <row r="166" spans="1:16" ht="15" customHeight="1">
      <c r="B166" s="43" t="s">
        <v>666</v>
      </c>
      <c r="C166" s="7"/>
      <c r="D166" s="7"/>
      <c r="E166" s="7"/>
      <c r="H166" s="20">
        <v>18</v>
      </c>
      <c r="I166" s="4">
        <f t="shared" si="12"/>
        <v>2.8571428571428572</v>
      </c>
      <c r="J166" s="4">
        <f t="shared" si="12"/>
        <v>3.2200357781753133</v>
      </c>
      <c r="K166" s="20">
        <v>18</v>
      </c>
      <c r="L166" s="4">
        <f t="shared" si="13"/>
        <v>3.0201342281879198</v>
      </c>
      <c r="M166" s="4">
        <f t="shared" si="13"/>
        <v>3.4220532319391634</v>
      </c>
      <c r="N166" s="20">
        <v>0</v>
      </c>
      <c r="O166" s="4">
        <f t="shared" si="14"/>
        <v>0</v>
      </c>
      <c r="P166" s="4">
        <f t="shared" si="14"/>
        <v>0</v>
      </c>
    </row>
    <row r="167" spans="1:16" ht="15" customHeight="1">
      <c r="B167" s="43" t="s">
        <v>667</v>
      </c>
      <c r="C167" s="7"/>
      <c r="D167" s="7"/>
      <c r="E167" s="7"/>
      <c r="H167" s="20">
        <v>129</v>
      </c>
      <c r="I167" s="4">
        <f t="shared" si="12"/>
        <v>20.476190476190474</v>
      </c>
      <c r="J167" s="4">
        <f t="shared" si="12"/>
        <v>23.076923076923077</v>
      </c>
      <c r="K167" s="20">
        <v>119</v>
      </c>
      <c r="L167" s="4">
        <f t="shared" si="13"/>
        <v>19.966442953020135</v>
      </c>
      <c r="M167" s="4">
        <f t="shared" si="13"/>
        <v>22.623574144486692</v>
      </c>
      <c r="N167" s="20">
        <v>10</v>
      </c>
      <c r="O167" s="4">
        <f t="shared" si="14"/>
        <v>29.411764705882355</v>
      </c>
      <c r="P167" s="4">
        <f t="shared" si="14"/>
        <v>30.303030303030305</v>
      </c>
    </row>
    <row r="168" spans="1:16" ht="15" customHeight="1">
      <c r="B168" s="44" t="s">
        <v>0</v>
      </c>
      <c r="C168" s="45"/>
      <c r="D168" s="45"/>
      <c r="E168" s="45"/>
      <c r="F168" s="45"/>
      <c r="G168" s="45"/>
      <c r="H168" s="21">
        <v>71</v>
      </c>
      <c r="I168" s="5">
        <f>$H168/I$161*100</f>
        <v>11.269841269841271</v>
      </c>
      <c r="J168" s="47" t="s">
        <v>679</v>
      </c>
      <c r="K168" s="21">
        <v>70</v>
      </c>
      <c r="L168" s="30">
        <f>$K168/L$161*100</f>
        <v>11.74496644295302</v>
      </c>
      <c r="M168" s="47" t="s">
        <v>679</v>
      </c>
      <c r="N168" s="21">
        <v>1</v>
      </c>
      <c r="O168" s="30">
        <f>$N168/O$161*100</f>
        <v>2.9411764705882351</v>
      </c>
      <c r="P168" s="47" t="s">
        <v>679</v>
      </c>
    </row>
    <row r="169" spans="1:16" ht="15" customHeight="1">
      <c r="B169" s="48" t="s">
        <v>1</v>
      </c>
      <c r="C169" s="32"/>
      <c r="D169" s="32"/>
      <c r="E169" s="32"/>
      <c r="F169" s="32"/>
      <c r="G169" s="32"/>
      <c r="H169" s="49">
        <f>SUM(H162:H168)</f>
        <v>630</v>
      </c>
      <c r="I169" s="6">
        <f>IF(SUM(I162:I168)&gt;100,"－",SUM(I162:I168))</f>
        <v>100</v>
      </c>
      <c r="J169" s="6">
        <f>IF(SUM(J162:J168)&gt;100,"－",SUM(J162:J168))</f>
        <v>100</v>
      </c>
      <c r="K169" s="49">
        <f>SUM(K162:K168)</f>
        <v>596</v>
      </c>
      <c r="L169" s="6">
        <f>IF(SUM(L162:L168)&gt;100,"－",SUM(L162:L168))</f>
        <v>99.999999999999986</v>
      </c>
      <c r="M169" s="6">
        <f>IF(SUM(M162:M168)&gt;100,"－",SUM(M162:M168))</f>
        <v>100</v>
      </c>
      <c r="N169" s="49">
        <f>SUM(N162:N168)</f>
        <v>34</v>
      </c>
      <c r="O169" s="6">
        <f>IF(SUM(O162:O168)&gt;100,"－",SUM(O162:O168))</f>
        <v>100</v>
      </c>
      <c r="P169" s="6">
        <f>IF(SUM(P162:P168)&gt;100,"－",SUM(P162:P168))</f>
        <v>100</v>
      </c>
    </row>
    <row r="170" spans="1:16" ht="15" customHeight="1">
      <c r="B170" s="48" t="s">
        <v>317</v>
      </c>
      <c r="C170" s="32"/>
      <c r="D170" s="32"/>
      <c r="E170" s="32"/>
      <c r="F170" s="32"/>
      <c r="G170" s="32"/>
      <c r="H170" s="50">
        <v>63.674127032097097</v>
      </c>
      <c r="I170" s="35"/>
      <c r="J170" s="35"/>
      <c r="K170" s="50">
        <v>63.359639437786335</v>
      </c>
      <c r="L170" s="35"/>
      <c r="M170" s="35"/>
      <c r="N170" s="50">
        <v>68.686868686868678</v>
      </c>
      <c r="O170" s="35"/>
      <c r="P170" s="35"/>
    </row>
    <row r="171" spans="1:16" ht="15" customHeight="1">
      <c r="B171" s="101"/>
      <c r="C171" s="56"/>
      <c r="D171" s="56"/>
      <c r="E171" s="56"/>
      <c r="F171" s="56"/>
      <c r="G171" s="56"/>
      <c r="H171" s="57"/>
      <c r="I171" s="57"/>
      <c r="J171" s="57"/>
      <c r="K171" s="8"/>
      <c r="L171" s="8"/>
      <c r="M171" s="8"/>
      <c r="N171" s="8"/>
      <c r="O171" s="8"/>
      <c r="P171" s="8"/>
    </row>
    <row r="172" spans="1:16" ht="15" customHeight="1">
      <c r="A172" s="1" t="s">
        <v>398</v>
      </c>
      <c r="B172" s="91"/>
      <c r="C172" s="56"/>
      <c r="D172" s="56"/>
      <c r="E172" s="56"/>
      <c r="F172" s="56"/>
      <c r="G172" s="56"/>
      <c r="H172" s="57"/>
      <c r="I172" s="57"/>
      <c r="J172" s="57"/>
      <c r="K172" s="8"/>
      <c r="L172" s="8"/>
      <c r="M172" s="8"/>
      <c r="N172" s="8"/>
      <c r="O172" s="8"/>
      <c r="P172" s="8"/>
    </row>
    <row r="173" spans="1:16" ht="12" customHeight="1">
      <c r="B173" s="41"/>
      <c r="C173" s="42"/>
      <c r="D173" s="42"/>
      <c r="E173" s="42"/>
      <c r="F173" s="42"/>
      <c r="G173" s="42"/>
      <c r="H173" s="31"/>
      <c r="I173" s="103" t="s">
        <v>5</v>
      </c>
      <c r="J173" s="33"/>
      <c r="K173" s="31"/>
      <c r="L173" s="103" t="s">
        <v>62</v>
      </c>
      <c r="M173" s="33"/>
      <c r="N173" s="31"/>
      <c r="O173" s="103" t="s">
        <v>678</v>
      </c>
      <c r="P173" s="33"/>
    </row>
    <row r="174" spans="1:16" ht="22.5" customHeight="1">
      <c r="B174" s="43"/>
      <c r="C174" s="7"/>
      <c r="D174" s="7"/>
      <c r="E174" s="7"/>
      <c r="H174" s="38" t="s">
        <v>2</v>
      </c>
      <c r="I174" s="38" t="s">
        <v>3</v>
      </c>
      <c r="J174" s="38" t="s">
        <v>505</v>
      </c>
      <c r="K174" s="38" t="s">
        <v>2</v>
      </c>
      <c r="L174" s="38" t="s">
        <v>3</v>
      </c>
      <c r="M174" s="38" t="s">
        <v>505</v>
      </c>
      <c r="N174" s="38" t="s">
        <v>2</v>
      </c>
      <c r="O174" s="38" t="s">
        <v>3</v>
      </c>
      <c r="P174" s="38" t="s">
        <v>505</v>
      </c>
    </row>
    <row r="175" spans="1:16" ht="12" customHeight="1">
      <c r="B175" s="44"/>
      <c r="C175" s="45"/>
      <c r="D175" s="45"/>
      <c r="E175" s="45"/>
      <c r="F175" s="45"/>
      <c r="G175" s="45"/>
      <c r="H175" s="46"/>
      <c r="I175" s="2">
        <f>H179</f>
        <v>2263</v>
      </c>
      <c r="J175" s="2">
        <f>I175-H178</f>
        <v>1636</v>
      </c>
      <c r="K175" s="46"/>
      <c r="L175" s="2">
        <f>K179</f>
        <v>2063</v>
      </c>
      <c r="M175" s="2">
        <f>L175-K178</f>
        <v>1479</v>
      </c>
      <c r="N175" s="46"/>
      <c r="O175" s="2">
        <f>N179</f>
        <v>200</v>
      </c>
      <c r="P175" s="2">
        <f>O175-N178</f>
        <v>157</v>
      </c>
    </row>
    <row r="176" spans="1:16" ht="15" customHeight="1">
      <c r="B176" s="43" t="s">
        <v>392</v>
      </c>
      <c r="C176" s="7"/>
      <c r="D176" s="7"/>
      <c r="E176" s="7"/>
      <c r="H176" s="19">
        <v>1313</v>
      </c>
      <c r="I176" s="3">
        <f>$H176/I$175*100</f>
        <v>58.020326999558115</v>
      </c>
      <c r="J176" s="3">
        <f>$H176/J$175*100</f>
        <v>80.256723716381416</v>
      </c>
      <c r="K176" s="19">
        <v>1168</v>
      </c>
      <c r="L176" s="3">
        <f>$K176/L$175*100</f>
        <v>56.616577799321377</v>
      </c>
      <c r="M176" s="3">
        <f>$K176/M$175*100</f>
        <v>78.972278566599059</v>
      </c>
      <c r="N176" s="19">
        <v>145</v>
      </c>
      <c r="O176" s="3">
        <f>$N176/O$175*100</f>
        <v>72.5</v>
      </c>
      <c r="P176" s="3">
        <f>$N176/P$175*100</f>
        <v>92.356687898089177</v>
      </c>
    </row>
    <row r="177" spans="1:16" ht="15" customHeight="1">
      <c r="B177" s="43" t="s">
        <v>393</v>
      </c>
      <c r="C177" s="7"/>
      <c r="D177" s="7"/>
      <c r="E177" s="7"/>
      <c r="H177" s="20">
        <v>323</v>
      </c>
      <c r="I177" s="4">
        <f>$H177/I$175*100</f>
        <v>14.273088820150242</v>
      </c>
      <c r="J177" s="4">
        <f>$H177/J$175*100</f>
        <v>19.743276283618584</v>
      </c>
      <c r="K177" s="20">
        <v>311</v>
      </c>
      <c r="L177" s="4">
        <f>$K177/L$175*100</f>
        <v>15.075133301017935</v>
      </c>
      <c r="M177" s="4">
        <f>$K177/M$175*100</f>
        <v>21.027721433400949</v>
      </c>
      <c r="N177" s="20">
        <v>12</v>
      </c>
      <c r="O177" s="4">
        <f>$N177/O$175*100</f>
        <v>6</v>
      </c>
      <c r="P177" s="4">
        <f>$N177/P$175*100</f>
        <v>7.6433121019108281</v>
      </c>
    </row>
    <row r="178" spans="1:16" ht="15" customHeight="1">
      <c r="B178" s="44" t="s">
        <v>0</v>
      </c>
      <c r="C178" s="45"/>
      <c r="D178" s="45"/>
      <c r="E178" s="45"/>
      <c r="F178" s="45"/>
      <c r="G178" s="45"/>
      <c r="H178" s="21">
        <v>627</v>
      </c>
      <c r="I178" s="5">
        <f>$H178/I$175*100</f>
        <v>27.706584180291649</v>
      </c>
      <c r="J178" s="47" t="s">
        <v>679</v>
      </c>
      <c r="K178" s="21">
        <v>584</v>
      </c>
      <c r="L178" s="30">
        <f>$K178/L$175*100</f>
        <v>28.308288899660688</v>
      </c>
      <c r="M178" s="47" t="s">
        <v>679</v>
      </c>
      <c r="N178" s="21">
        <v>43</v>
      </c>
      <c r="O178" s="30">
        <f>$N178/O$175*100</f>
        <v>21.5</v>
      </c>
      <c r="P178" s="47" t="s">
        <v>679</v>
      </c>
    </row>
    <row r="179" spans="1:16" ht="15" customHeight="1">
      <c r="B179" s="48" t="s">
        <v>1</v>
      </c>
      <c r="C179" s="32"/>
      <c r="D179" s="32"/>
      <c r="E179" s="32"/>
      <c r="F179" s="32"/>
      <c r="G179" s="32"/>
      <c r="H179" s="49">
        <f>SUM(H176:H178)</f>
        <v>2263</v>
      </c>
      <c r="I179" s="6">
        <f>IF(SUM(I176:I178)&gt;100,"－",SUM(I176:I178))</f>
        <v>100</v>
      </c>
      <c r="J179" s="6">
        <f>IF(SUM(J176:J178)&gt;100,"－",SUM(J176:J178))</f>
        <v>100</v>
      </c>
      <c r="K179" s="49">
        <f t="shared" ref="K179:N179" si="15">SUM(K176:K178)</f>
        <v>2063</v>
      </c>
      <c r="L179" s="6">
        <f>IF(SUM(L176:L178)&gt;100,"－",SUM(L176:L178))</f>
        <v>100</v>
      </c>
      <c r="M179" s="6">
        <f>IF(SUM(M176:M178)&gt;100,"－",SUM(M176:M178))</f>
        <v>100</v>
      </c>
      <c r="N179" s="49">
        <f t="shared" si="15"/>
        <v>200</v>
      </c>
      <c r="O179" s="6">
        <f t="shared" ref="O179:P179" si="16">IF(SUM(O176:O178)&gt;100,"－",SUM(O176:O178))</f>
        <v>100</v>
      </c>
      <c r="P179" s="6">
        <f t="shared" si="16"/>
        <v>100</v>
      </c>
    </row>
    <row r="180" spans="1:16" ht="15" customHeight="1">
      <c r="B180" s="24"/>
      <c r="H180" s="1"/>
      <c r="I180" s="1"/>
      <c r="J180" s="1"/>
      <c r="K180" s="1"/>
    </row>
    <row r="181" spans="1:16" ht="15" customHeight="1">
      <c r="A181" s="54" t="s">
        <v>399</v>
      </c>
      <c r="H181" s="1"/>
      <c r="I181" s="1"/>
      <c r="J181" s="1"/>
      <c r="K181" s="1"/>
    </row>
    <row r="182" spans="1:16" ht="15" customHeight="1">
      <c r="A182" s="1" t="s">
        <v>405</v>
      </c>
      <c r="B182" s="24"/>
      <c r="H182" s="1"/>
      <c r="I182" s="1"/>
      <c r="J182" s="1"/>
      <c r="K182" s="1"/>
    </row>
    <row r="183" spans="1:16" ht="12" customHeight="1">
      <c r="B183" s="41"/>
      <c r="C183" s="42"/>
      <c r="D183" s="42"/>
      <c r="E183" s="42"/>
      <c r="F183" s="42"/>
      <c r="G183" s="42"/>
      <c r="H183" s="31"/>
      <c r="I183" s="103" t="s">
        <v>5</v>
      </c>
      <c r="J183" s="33"/>
      <c r="K183" s="31"/>
      <c r="L183" s="103" t="s">
        <v>62</v>
      </c>
      <c r="M183" s="33"/>
      <c r="N183" s="31"/>
      <c r="O183" s="103" t="s">
        <v>678</v>
      </c>
      <c r="P183" s="33"/>
    </row>
    <row r="184" spans="1:16" ht="22.5" customHeight="1">
      <c r="B184" s="43"/>
      <c r="C184" s="7"/>
      <c r="D184" s="7"/>
      <c r="E184" s="7"/>
      <c r="H184" s="38" t="s">
        <v>2</v>
      </c>
      <c r="I184" s="38" t="s">
        <v>3</v>
      </c>
      <c r="J184" s="38" t="s">
        <v>505</v>
      </c>
      <c r="K184" s="38" t="s">
        <v>2</v>
      </c>
      <c r="L184" s="38" t="s">
        <v>3</v>
      </c>
      <c r="M184" s="38" t="s">
        <v>505</v>
      </c>
      <c r="N184" s="38" t="s">
        <v>2</v>
      </c>
      <c r="O184" s="38" t="s">
        <v>3</v>
      </c>
      <c r="P184" s="38" t="s">
        <v>505</v>
      </c>
    </row>
    <row r="185" spans="1:16" ht="12" customHeight="1">
      <c r="B185" s="44"/>
      <c r="C185" s="45"/>
      <c r="D185" s="45"/>
      <c r="E185" s="45"/>
      <c r="F185" s="45"/>
      <c r="G185" s="45"/>
      <c r="H185" s="46"/>
      <c r="I185" s="2">
        <f>H$177</f>
        <v>323</v>
      </c>
      <c r="J185" s="2">
        <f>I185-H192</f>
        <v>305</v>
      </c>
      <c r="K185" s="46"/>
      <c r="L185" s="2">
        <f>K$177</f>
        <v>311</v>
      </c>
      <c r="M185" s="2">
        <f>L185-K192</f>
        <v>294</v>
      </c>
      <c r="N185" s="46"/>
      <c r="O185" s="2">
        <f>N$177</f>
        <v>12</v>
      </c>
      <c r="P185" s="2">
        <f>O185-N192</f>
        <v>11</v>
      </c>
    </row>
    <row r="186" spans="1:16" ht="15" customHeight="1">
      <c r="B186" s="43" t="s">
        <v>779</v>
      </c>
      <c r="C186" s="7"/>
      <c r="D186" s="7"/>
      <c r="E186" s="7"/>
      <c r="H186" s="19">
        <v>225</v>
      </c>
      <c r="I186" s="3">
        <f t="shared" ref="I186:J191" si="17">$H186/I$185*100</f>
        <v>69.659442724458216</v>
      </c>
      <c r="J186" s="3">
        <f t="shared" si="17"/>
        <v>73.770491803278688</v>
      </c>
      <c r="K186" s="19">
        <v>215</v>
      </c>
      <c r="L186" s="3">
        <f t="shared" ref="L186:M191" si="18">$K186/L$185*100</f>
        <v>69.131832797427649</v>
      </c>
      <c r="M186" s="3">
        <f t="shared" si="18"/>
        <v>73.129251700680271</v>
      </c>
      <c r="N186" s="19">
        <v>10</v>
      </c>
      <c r="O186" s="3">
        <f t="shared" ref="O186:P191" si="19">$N186/O$185*100</f>
        <v>83.333333333333343</v>
      </c>
      <c r="P186" s="3">
        <f t="shared" si="19"/>
        <v>90.909090909090907</v>
      </c>
    </row>
    <row r="187" spans="1:16" ht="15" customHeight="1">
      <c r="B187" s="43" t="s">
        <v>371</v>
      </c>
      <c r="C187" s="7"/>
      <c r="D187" s="7"/>
      <c r="E187" s="7"/>
      <c r="H187" s="20">
        <v>23</v>
      </c>
      <c r="I187" s="4">
        <f t="shared" si="17"/>
        <v>7.1207430340557281</v>
      </c>
      <c r="J187" s="4">
        <f t="shared" si="17"/>
        <v>7.5409836065573774</v>
      </c>
      <c r="K187" s="20">
        <v>22</v>
      </c>
      <c r="L187" s="4">
        <f t="shared" si="18"/>
        <v>7.07395498392283</v>
      </c>
      <c r="M187" s="4">
        <f t="shared" si="18"/>
        <v>7.4829931972789119</v>
      </c>
      <c r="N187" s="20">
        <v>1</v>
      </c>
      <c r="O187" s="4">
        <f t="shared" si="19"/>
        <v>8.3333333333333321</v>
      </c>
      <c r="P187" s="4">
        <f t="shared" si="19"/>
        <v>9.0909090909090917</v>
      </c>
    </row>
    <row r="188" spans="1:16" ht="15" customHeight="1">
      <c r="B188" s="43" t="s">
        <v>372</v>
      </c>
      <c r="C188" s="7"/>
      <c r="D188" s="7"/>
      <c r="E188" s="7"/>
      <c r="H188" s="20">
        <v>11</v>
      </c>
      <c r="I188" s="4">
        <f t="shared" si="17"/>
        <v>3.4055727554179565</v>
      </c>
      <c r="J188" s="4">
        <f t="shared" si="17"/>
        <v>3.6065573770491808</v>
      </c>
      <c r="K188" s="20">
        <v>11</v>
      </c>
      <c r="L188" s="4">
        <f t="shared" si="18"/>
        <v>3.536977491961415</v>
      </c>
      <c r="M188" s="4">
        <f t="shared" si="18"/>
        <v>3.7414965986394559</v>
      </c>
      <c r="N188" s="20">
        <v>0</v>
      </c>
      <c r="O188" s="4">
        <f t="shared" si="19"/>
        <v>0</v>
      </c>
      <c r="P188" s="4">
        <f t="shared" si="19"/>
        <v>0</v>
      </c>
    </row>
    <row r="189" spans="1:16" ht="15" customHeight="1">
      <c r="B189" s="43" t="s">
        <v>402</v>
      </c>
      <c r="C189" s="7"/>
      <c r="D189" s="7"/>
      <c r="E189" s="7"/>
      <c r="H189" s="20">
        <v>10</v>
      </c>
      <c r="I189" s="4">
        <f t="shared" si="17"/>
        <v>3.0959752321981426</v>
      </c>
      <c r="J189" s="4">
        <f t="shared" si="17"/>
        <v>3.278688524590164</v>
      </c>
      <c r="K189" s="20">
        <v>10</v>
      </c>
      <c r="L189" s="4">
        <f t="shared" si="18"/>
        <v>3.215434083601286</v>
      </c>
      <c r="M189" s="4">
        <f t="shared" si="18"/>
        <v>3.4013605442176873</v>
      </c>
      <c r="N189" s="20">
        <v>0</v>
      </c>
      <c r="O189" s="4">
        <f t="shared" si="19"/>
        <v>0</v>
      </c>
      <c r="P189" s="4">
        <f t="shared" si="19"/>
        <v>0</v>
      </c>
    </row>
    <row r="190" spans="1:16" ht="15" customHeight="1">
      <c r="B190" s="43" t="s">
        <v>403</v>
      </c>
      <c r="C190" s="7"/>
      <c r="D190" s="7"/>
      <c r="E190" s="7"/>
      <c r="H190" s="20">
        <v>15</v>
      </c>
      <c r="I190" s="4">
        <f t="shared" si="17"/>
        <v>4.643962848297214</v>
      </c>
      <c r="J190" s="4">
        <f t="shared" si="17"/>
        <v>4.918032786885246</v>
      </c>
      <c r="K190" s="20">
        <v>15</v>
      </c>
      <c r="L190" s="4">
        <f t="shared" si="18"/>
        <v>4.823151125401929</v>
      </c>
      <c r="M190" s="4">
        <f t="shared" si="18"/>
        <v>5.1020408163265305</v>
      </c>
      <c r="N190" s="20">
        <v>0</v>
      </c>
      <c r="O190" s="4">
        <f t="shared" si="19"/>
        <v>0</v>
      </c>
      <c r="P190" s="4">
        <f t="shared" si="19"/>
        <v>0</v>
      </c>
    </row>
    <row r="191" spans="1:16" ht="15" customHeight="1">
      <c r="B191" s="43" t="s">
        <v>404</v>
      </c>
      <c r="C191" s="7"/>
      <c r="D191" s="7"/>
      <c r="E191" s="7"/>
      <c r="H191" s="20">
        <v>21</v>
      </c>
      <c r="I191" s="4">
        <f t="shared" si="17"/>
        <v>6.5015479876160995</v>
      </c>
      <c r="J191" s="4">
        <f t="shared" si="17"/>
        <v>6.8852459016393448</v>
      </c>
      <c r="K191" s="20">
        <v>21</v>
      </c>
      <c r="L191" s="4">
        <f t="shared" si="18"/>
        <v>6.7524115755627019</v>
      </c>
      <c r="M191" s="4">
        <f t="shared" si="18"/>
        <v>7.1428571428571423</v>
      </c>
      <c r="N191" s="20">
        <v>0</v>
      </c>
      <c r="O191" s="4">
        <f t="shared" si="19"/>
        <v>0</v>
      </c>
      <c r="P191" s="4">
        <f t="shared" si="19"/>
        <v>0</v>
      </c>
    </row>
    <row r="192" spans="1:16" ht="15" customHeight="1">
      <c r="B192" s="44" t="s">
        <v>0</v>
      </c>
      <c r="C192" s="45"/>
      <c r="D192" s="45"/>
      <c r="E192" s="45"/>
      <c r="F192" s="45"/>
      <c r="G192" s="45"/>
      <c r="H192" s="21">
        <v>18</v>
      </c>
      <c r="I192" s="5">
        <f>$H192/I$185*100</f>
        <v>5.5727554179566559</v>
      </c>
      <c r="J192" s="47" t="s">
        <v>679</v>
      </c>
      <c r="K192" s="21">
        <v>17</v>
      </c>
      <c r="L192" s="30">
        <f>$K192/L$185*100</f>
        <v>5.4662379421221869</v>
      </c>
      <c r="M192" s="47" t="s">
        <v>679</v>
      </c>
      <c r="N192" s="21">
        <v>1</v>
      </c>
      <c r="O192" s="30">
        <f>$N192/O$185*100</f>
        <v>8.3333333333333321</v>
      </c>
      <c r="P192" s="47" t="s">
        <v>679</v>
      </c>
    </row>
    <row r="193" spans="1:16" ht="15" customHeight="1">
      <c r="B193" s="48" t="s">
        <v>1</v>
      </c>
      <c r="C193" s="32"/>
      <c r="D193" s="32"/>
      <c r="E193" s="32"/>
      <c r="F193" s="32"/>
      <c r="G193" s="32"/>
      <c r="H193" s="49">
        <f>SUM(H186:H192)</f>
        <v>323</v>
      </c>
      <c r="I193" s="6">
        <f>IF(SUM(I186:I192)&gt;100,"－",SUM(I186:I192))</f>
        <v>100.00000000000001</v>
      </c>
      <c r="J193" s="6">
        <f>IF(SUM(J186:J192)&gt;100,"－",SUM(J186:J192))</f>
        <v>100.00000000000001</v>
      </c>
      <c r="K193" s="49">
        <f t="shared" ref="K193:N193" si="20">SUM(K186:K192)</f>
        <v>311</v>
      </c>
      <c r="L193" s="6">
        <f>IF(SUM(L186:L192)&gt;100,"－",SUM(L186:L192))</f>
        <v>100</v>
      </c>
      <c r="M193" s="6">
        <f>IF(SUM(M186:M192)&gt;100,"－",SUM(M186:M192))</f>
        <v>100</v>
      </c>
      <c r="N193" s="49">
        <f t="shared" si="20"/>
        <v>12</v>
      </c>
      <c r="O193" s="6">
        <f t="shared" ref="O193:P193" si="21">IF(SUM(O186:O192)&gt;100,"－",SUM(O186:O192))</f>
        <v>100</v>
      </c>
      <c r="P193" s="6">
        <f t="shared" si="21"/>
        <v>100</v>
      </c>
    </row>
    <row r="194" spans="1:16" ht="15" customHeight="1">
      <c r="B194" s="48" t="s">
        <v>400</v>
      </c>
      <c r="C194" s="32"/>
      <c r="D194" s="32"/>
      <c r="E194" s="32"/>
      <c r="F194" s="32"/>
      <c r="G194" s="32"/>
      <c r="H194" s="50">
        <v>4.0852459016393441</v>
      </c>
      <c r="I194" s="35"/>
      <c r="J194" s="35"/>
      <c r="K194" s="50">
        <v>4.2346938775510203</v>
      </c>
      <c r="L194" s="35"/>
      <c r="M194" s="35"/>
      <c r="N194" s="50">
        <v>9.0909090909090912E-2</v>
      </c>
      <c r="O194" s="35"/>
      <c r="P194" s="35"/>
    </row>
    <row r="195" spans="1:16" ht="15" customHeight="1">
      <c r="B195" s="48" t="s">
        <v>401</v>
      </c>
      <c r="C195" s="32"/>
      <c r="D195" s="32"/>
      <c r="E195" s="32"/>
      <c r="F195" s="32"/>
      <c r="G195" s="32"/>
      <c r="H195" s="50">
        <v>242</v>
      </c>
      <c r="I195" s="35"/>
      <c r="J195" s="35"/>
      <c r="K195" s="50">
        <v>242</v>
      </c>
      <c r="L195" s="35"/>
      <c r="M195" s="35"/>
      <c r="N195" s="50">
        <v>1</v>
      </c>
      <c r="O195" s="35"/>
      <c r="P195" s="35"/>
    </row>
    <row r="196" spans="1:16" ht="15" customHeight="1">
      <c r="B196" s="91"/>
      <c r="C196" s="56"/>
      <c r="D196" s="56"/>
      <c r="E196" s="56"/>
      <c r="F196" s="56"/>
      <c r="G196" s="56"/>
      <c r="H196" s="8"/>
      <c r="I196" s="8"/>
      <c r="J196" s="1"/>
      <c r="K196" s="8"/>
      <c r="L196" s="8"/>
      <c r="M196" s="8"/>
      <c r="N196" s="8"/>
      <c r="O196" s="8"/>
      <c r="P196" s="8"/>
    </row>
    <row r="197" spans="1:16" ht="15" customHeight="1">
      <c r="A197" s="1" t="s">
        <v>406</v>
      </c>
      <c r="B197" s="24"/>
      <c r="H197" s="1"/>
      <c r="I197" s="1"/>
      <c r="J197" s="1"/>
      <c r="K197" s="1"/>
    </row>
    <row r="198" spans="1:16" ht="12" customHeight="1">
      <c r="B198" s="41"/>
      <c r="C198" s="42"/>
      <c r="D198" s="42"/>
      <c r="E198" s="42"/>
      <c r="F198" s="42"/>
      <c r="G198" s="42"/>
      <c r="H198" s="31"/>
      <c r="I198" s="103" t="s">
        <v>5</v>
      </c>
      <c r="J198" s="33"/>
      <c r="K198" s="31"/>
      <c r="L198" s="103" t="s">
        <v>62</v>
      </c>
      <c r="M198" s="33"/>
      <c r="N198" s="31"/>
      <c r="O198" s="103" t="s">
        <v>678</v>
      </c>
      <c r="P198" s="33"/>
    </row>
    <row r="199" spans="1:16" ht="22.5" customHeight="1">
      <c r="B199" s="43"/>
      <c r="C199" s="7"/>
      <c r="D199" s="7"/>
      <c r="E199" s="7"/>
      <c r="H199" s="38" t="s">
        <v>2</v>
      </c>
      <c r="I199" s="38" t="s">
        <v>3</v>
      </c>
      <c r="J199" s="38" t="s">
        <v>505</v>
      </c>
      <c r="K199" s="38" t="s">
        <v>2</v>
      </c>
      <c r="L199" s="38" t="s">
        <v>3</v>
      </c>
      <c r="M199" s="38" t="s">
        <v>505</v>
      </c>
      <c r="N199" s="38" t="s">
        <v>2</v>
      </c>
      <c r="O199" s="38" t="s">
        <v>3</v>
      </c>
      <c r="P199" s="38" t="s">
        <v>505</v>
      </c>
    </row>
    <row r="200" spans="1:16" ht="12" customHeight="1">
      <c r="B200" s="44"/>
      <c r="C200" s="45"/>
      <c r="D200" s="45"/>
      <c r="E200" s="45"/>
      <c r="F200" s="45"/>
      <c r="G200" s="45"/>
      <c r="H200" s="46"/>
      <c r="I200" s="2">
        <f>H$177</f>
        <v>323</v>
      </c>
      <c r="J200" s="2">
        <f>I200-H208</f>
        <v>304</v>
      </c>
      <c r="K200" s="46"/>
      <c r="L200" s="2">
        <f>K$177</f>
        <v>311</v>
      </c>
      <c r="M200" s="2">
        <f>L200-K208</f>
        <v>293</v>
      </c>
      <c r="N200" s="46"/>
      <c r="O200" s="2">
        <f>N$177</f>
        <v>12</v>
      </c>
      <c r="P200" s="2">
        <f>O200-N208</f>
        <v>11</v>
      </c>
    </row>
    <row r="201" spans="1:16" ht="15" customHeight="1">
      <c r="B201" s="43" t="s">
        <v>781</v>
      </c>
      <c r="C201" s="7"/>
      <c r="D201" s="7"/>
      <c r="E201" s="7"/>
      <c r="H201" s="19">
        <v>225</v>
      </c>
      <c r="I201" s="3">
        <f t="shared" ref="I201:J207" si="22">$H201/I$200*100</f>
        <v>69.659442724458216</v>
      </c>
      <c r="J201" s="3">
        <f t="shared" si="22"/>
        <v>74.01315789473685</v>
      </c>
      <c r="K201" s="19">
        <v>215</v>
      </c>
      <c r="L201" s="3">
        <f t="shared" ref="L201:M207" si="23">$K201/L$200*100</f>
        <v>69.131832797427649</v>
      </c>
      <c r="M201" s="3">
        <f t="shared" si="23"/>
        <v>73.37883959044369</v>
      </c>
      <c r="N201" s="19">
        <v>10</v>
      </c>
      <c r="O201" s="3">
        <f t="shared" ref="O201:P207" si="24">$N201/O$200*100</f>
        <v>83.333333333333343</v>
      </c>
      <c r="P201" s="3">
        <f t="shared" si="24"/>
        <v>90.909090909090907</v>
      </c>
    </row>
    <row r="202" spans="1:16" ht="15" customHeight="1">
      <c r="B202" s="43" t="s">
        <v>409</v>
      </c>
      <c r="C202" s="7"/>
      <c r="D202" s="7"/>
      <c r="E202" s="7"/>
      <c r="H202" s="20">
        <v>19</v>
      </c>
      <c r="I202" s="4">
        <f t="shared" si="22"/>
        <v>5.8823529411764701</v>
      </c>
      <c r="J202" s="4">
        <f t="shared" si="22"/>
        <v>6.25</v>
      </c>
      <c r="K202" s="20">
        <v>19</v>
      </c>
      <c r="L202" s="4">
        <f t="shared" si="23"/>
        <v>6.109324758842444</v>
      </c>
      <c r="M202" s="4">
        <f t="shared" si="23"/>
        <v>6.4846416382252556</v>
      </c>
      <c r="N202" s="20">
        <v>0</v>
      </c>
      <c r="O202" s="4">
        <f t="shared" si="24"/>
        <v>0</v>
      </c>
      <c r="P202" s="4">
        <f t="shared" si="24"/>
        <v>0</v>
      </c>
    </row>
    <row r="203" spans="1:16" ht="15" customHeight="1">
      <c r="B203" s="43" t="s">
        <v>410</v>
      </c>
      <c r="C203" s="7"/>
      <c r="D203" s="7"/>
      <c r="E203" s="7"/>
      <c r="H203" s="20">
        <v>17</v>
      </c>
      <c r="I203" s="4">
        <f t="shared" si="22"/>
        <v>5.2631578947368416</v>
      </c>
      <c r="J203" s="4">
        <f t="shared" si="22"/>
        <v>5.5921052631578947</v>
      </c>
      <c r="K203" s="20">
        <v>16</v>
      </c>
      <c r="L203" s="4">
        <f t="shared" si="23"/>
        <v>5.144694533762058</v>
      </c>
      <c r="M203" s="4">
        <f t="shared" si="23"/>
        <v>5.4607508532423212</v>
      </c>
      <c r="N203" s="20">
        <v>1</v>
      </c>
      <c r="O203" s="4">
        <f t="shared" si="24"/>
        <v>8.3333333333333321</v>
      </c>
      <c r="P203" s="4">
        <f t="shared" si="24"/>
        <v>9.0909090909090917</v>
      </c>
    </row>
    <row r="204" spans="1:16" ht="15" customHeight="1">
      <c r="B204" s="43" t="s">
        <v>411</v>
      </c>
      <c r="C204" s="7"/>
      <c r="D204" s="7"/>
      <c r="E204" s="7"/>
      <c r="H204" s="20">
        <v>7</v>
      </c>
      <c r="I204" s="4">
        <f t="shared" si="22"/>
        <v>2.1671826625386998</v>
      </c>
      <c r="J204" s="4">
        <f t="shared" si="22"/>
        <v>2.3026315789473681</v>
      </c>
      <c r="K204" s="20">
        <v>7</v>
      </c>
      <c r="L204" s="4">
        <f t="shared" si="23"/>
        <v>2.2508038585209005</v>
      </c>
      <c r="M204" s="4">
        <f t="shared" si="23"/>
        <v>2.3890784982935154</v>
      </c>
      <c r="N204" s="20">
        <v>0</v>
      </c>
      <c r="O204" s="4">
        <f t="shared" si="24"/>
        <v>0</v>
      </c>
      <c r="P204" s="4">
        <f t="shared" si="24"/>
        <v>0</v>
      </c>
    </row>
    <row r="205" spans="1:16" ht="15" customHeight="1">
      <c r="B205" s="43" t="s">
        <v>412</v>
      </c>
      <c r="C205" s="7"/>
      <c r="D205" s="7"/>
      <c r="E205" s="7"/>
      <c r="H205" s="20">
        <v>11</v>
      </c>
      <c r="I205" s="4">
        <f t="shared" si="22"/>
        <v>3.4055727554179565</v>
      </c>
      <c r="J205" s="4">
        <f t="shared" si="22"/>
        <v>3.6184210526315792</v>
      </c>
      <c r="K205" s="20">
        <v>11</v>
      </c>
      <c r="L205" s="4">
        <f t="shared" si="23"/>
        <v>3.536977491961415</v>
      </c>
      <c r="M205" s="4">
        <f t="shared" si="23"/>
        <v>3.7542662116040959</v>
      </c>
      <c r="N205" s="20">
        <v>0</v>
      </c>
      <c r="O205" s="4">
        <f t="shared" si="24"/>
        <v>0</v>
      </c>
      <c r="P205" s="4">
        <f t="shared" si="24"/>
        <v>0</v>
      </c>
    </row>
    <row r="206" spans="1:16" ht="15" customHeight="1">
      <c r="B206" s="43" t="s">
        <v>413</v>
      </c>
      <c r="C206" s="7"/>
      <c r="D206" s="7"/>
      <c r="E206" s="7"/>
      <c r="H206" s="20">
        <v>5</v>
      </c>
      <c r="I206" s="4">
        <f t="shared" si="22"/>
        <v>1.5479876160990713</v>
      </c>
      <c r="J206" s="4">
        <f t="shared" si="22"/>
        <v>1.6447368421052631</v>
      </c>
      <c r="K206" s="20">
        <v>5</v>
      </c>
      <c r="L206" s="4">
        <f t="shared" si="23"/>
        <v>1.607717041800643</v>
      </c>
      <c r="M206" s="4">
        <f t="shared" si="23"/>
        <v>1.7064846416382253</v>
      </c>
      <c r="N206" s="20">
        <v>0</v>
      </c>
      <c r="O206" s="4">
        <f t="shared" si="24"/>
        <v>0</v>
      </c>
      <c r="P206" s="4">
        <f t="shared" si="24"/>
        <v>0</v>
      </c>
    </row>
    <row r="207" spans="1:16" ht="15" customHeight="1">
      <c r="B207" s="43" t="s">
        <v>414</v>
      </c>
      <c r="C207" s="7"/>
      <c r="D207" s="7"/>
      <c r="E207" s="7"/>
      <c r="H207" s="20">
        <v>20</v>
      </c>
      <c r="I207" s="4">
        <f t="shared" si="22"/>
        <v>6.1919504643962853</v>
      </c>
      <c r="J207" s="4">
        <f t="shared" si="22"/>
        <v>6.5789473684210522</v>
      </c>
      <c r="K207" s="20">
        <v>20</v>
      </c>
      <c r="L207" s="4">
        <f t="shared" si="23"/>
        <v>6.430868167202572</v>
      </c>
      <c r="M207" s="4">
        <f t="shared" si="23"/>
        <v>6.8259385665529013</v>
      </c>
      <c r="N207" s="20">
        <v>0</v>
      </c>
      <c r="O207" s="4">
        <f t="shared" si="24"/>
        <v>0</v>
      </c>
      <c r="P207" s="4">
        <f t="shared" si="24"/>
        <v>0</v>
      </c>
    </row>
    <row r="208" spans="1:16" ht="15" customHeight="1">
      <c r="B208" s="44" t="s">
        <v>0</v>
      </c>
      <c r="C208" s="45"/>
      <c r="D208" s="45"/>
      <c r="E208" s="45"/>
      <c r="F208" s="45"/>
      <c r="G208" s="45"/>
      <c r="H208" s="21">
        <v>19</v>
      </c>
      <c r="I208" s="5">
        <f>$H208/I$200*100</f>
        <v>5.8823529411764701</v>
      </c>
      <c r="J208" s="47" t="s">
        <v>679</v>
      </c>
      <c r="K208" s="21">
        <v>18</v>
      </c>
      <c r="L208" s="30">
        <f>$K208/L$200*100</f>
        <v>5.787781350482315</v>
      </c>
      <c r="M208" s="47" t="s">
        <v>679</v>
      </c>
      <c r="N208" s="21">
        <v>1</v>
      </c>
      <c r="O208" s="30">
        <f>$N208/O$200*100</f>
        <v>8.3333333333333321</v>
      </c>
      <c r="P208" s="47" t="s">
        <v>679</v>
      </c>
    </row>
    <row r="209" spans="1:16" ht="15" customHeight="1">
      <c r="B209" s="48" t="s">
        <v>1</v>
      </c>
      <c r="C209" s="32"/>
      <c r="D209" s="32"/>
      <c r="E209" s="32"/>
      <c r="F209" s="32"/>
      <c r="G209" s="32"/>
      <c r="H209" s="49">
        <f>SUM(H201:H208)</f>
        <v>323</v>
      </c>
      <c r="I209" s="6">
        <f>IF(SUM(I201:I208)&gt;100,"－",SUM(I201:I208))</f>
        <v>100</v>
      </c>
      <c r="J209" s="6">
        <f>IF(SUM(J201:J208)&gt;100,"－",SUM(J201:J208))</f>
        <v>100</v>
      </c>
      <c r="K209" s="49">
        <f t="shared" ref="K209:N209" si="25">SUM(K201:K208)</f>
        <v>311</v>
      </c>
      <c r="L209" s="6">
        <f>IF(SUM(L201:L208)&gt;100,"－",SUM(L201:L208))</f>
        <v>100</v>
      </c>
      <c r="M209" s="6">
        <f>IF(SUM(M201:M208)&gt;100,"－",SUM(M201:M208))</f>
        <v>100</v>
      </c>
      <c r="N209" s="49">
        <f t="shared" si="25"/>
        <v>12</v>
      </c>
      <c r="O209" s="6">
        <f t="shared" ref="O209:P209" si="26">IF(SUM(O201:O208)&gt;100,"－",SUM(O201:O208))</f>
        <v>100</v>
      </c>
      <c r="P209" s="6">
        <f t="shared" si="26"/>
        <v>100</v>
      </c>
    </row>
    <row r="210" spans="1:16" ht="15" customHeight="1">
      <c r="B210" s="48" t="s">
        <v>407</v>
      </c>
      <c r="C210" s="32"/>
      <c r="D210" s="32"/>
      <c r="E210" s="32"/>
      <c r="F210" s="32"/>
      <c r="G210" s="32"/>
      <c r="H210" s="50">
        <v>25.256578947368421</v>
      </c>
      <c r="I210" s="35"/>
      <c r="J210" s="35"/>
      <c r="K210" s="50">
        <v>26.170648464163822</v>
      </c>
      <c r="L210" s="35"/>
      <c r="M210" s="35"/>
      <c r="N210" s="50">
        <v>0.90909090909090906</v>
      </c>
      <c r="O210" s="35"/>
      <c r="P210" s="35"/>
    </row>
    <row r="211" spans="1:16" ht="15" customHeight="1">
      <c r="B211" s="48" t="s">
        <v>408</v>
      </c>
      <c r="C211" s="32"/>
      <c r="D211" s="32"/>
      <c r="E211" s="32"/>
      <c r="F211" s="32"/>
      <c r="G211" s="32"/>
      <c r="H211" s="50">
        <v>745</v>
      </c>
      <c r="I211" s="35"/>
      <c r="J211" s="35"/>
      <c r="K211" s="50">
        <v>745</v>
      </c>
      <c r="L211" s="35"/>
      <c r="M211" s="35"/>
      <c r="N211" s="50">
        <v>10</v>
      </c>
      <c r="O211" s="35"/>
      <c r="P211" s="35"/>
    </row>
    <row r="212" spans="1:16" ht="15" customHeight="1">
      <c r="B212" s="91"/>
      <c r="C212" s="56"/>
      <c r="D212" s="56"/>
      <c r="E212" s="56"/>
      <c r="F212" s="56"/>
      <c r="G212" s="56"/>
      <c r="H212" s="57"/>
      <c r="I212" s="8"/>
      <c r="J212" s="8"/>
      <c r="K212" s="57"/>
      <c r="L212" s="8"/>
      <c r="M212" s="57"/>
      <c r="N212" s="8"/>
      <c r="O212" s="8"/>
      <c r="P212" s="8"/>
    </row>
    <row r="213" spans="1:16" ht="15" customHeight="1">
      <c r="A213" s="1" t="s">
        <v>415</v>
      </c>
      <c r="B213" s="24"/>
      <c r="H213" s="1"/>
      <c r="I213" s="1"/>
      <c r="J213" s="1"/>
      <c r="K213" s="1"/>
    </row>
    <row r="214" spans="1:16" ht="12" customHeight="1">
      <c r="B214" s="41"/>
      <c r="C214" s="42"/>
      <c r="D214" s="42"/>
      <c r="E214" s="42"/>
      <c r="F214" s="42"/>
      <c r="G214" s="42"/>
      <c r="H214" s="31"/>
      <c r="I214" s="103" t="s">
        <v>5</v>
      </c>
      <c r="J214" s="33"/>
      <c r="K214" s="31"/>
      <c r="L214" s="103" t="s">
        <v>62</v>
      </c>
      <c r="M214" s="33"/>
      <c r="N214" s="31"/>
      <c r="O214" s="103" t="s">
        <v>678</v>
      </c>
      <c r="P214" s="33"/>
    </row>
    <row r="215" spans="1:16" ht="22.5" customHeight="1">
      <c r="B215" s="43"/>
      <c r="C215" s="7"/>
      <c r="D215" s="7"/>
      <c r="E215" s="7"/>
      <c r="H215" s="38" t="s">
        <v>2</v>
      </c>
      <c r="I215" s="38" t="s">
        <v>3</v>
      </c>
      <c r="J215" s="38" t="s">
        <v>505</v>
      </c>
      <c r="K215" s="38" t="s">
        <v>2</v>
      </c>
      <c r="L215" s="38" t="s">
        <v>3</v>
      </c>
      <c r="M215" s="38" t="s">
        <v>505</v>
      </c>
      <c r="N215" s="38" t="s">
        <v>2</v>
      </c>
      <c r="O215" s="38" t="s">
        <v>3</v>
      </c>
      <c r="P215" s="38" t="s">
        <v>505</v>
      </c>
    </row>
    <row r="216" spans="1:16" ht="12" customHeight="1">
      <c r="B216" s="44"/>
      <c r="C216" s="45"/>
      <c r="D216" s="45"/>
      <c r="E216" s="45"/>
      <c r="F216" s="45"/>
      <c r="G216" s="45"/>
      <c r="H216" s="46"/>
      <c r="I216" s="2">
        <f>H$223</f>
        <v>2263</v>
      </c>
      <c r="J216" s="2">
        <f>I216-H222-H221</f>
        <v>2105</v>
      </c>
      <c r="K216" s="46"/>
      <c r="L216" s="2">
        <f>K$223</f>
        <v>2063</v>
      </c>
      <c r="M216" s="2">
        <f>L216-K222-K221</f>
        <v>1946</v>
      </c>
      <c r="N216" s="2"/>
      <c r="O216" s="2">
        <f>N$223</f>
        <v>200</v>
      </c>
      <c r="P216" s="2">
        <f>O216-N222-N221</f>
        <v>159</v>
      </c>
    </row>
    <row r="217" spans="1:16" ht="15" customHeight="1">
      <c r="B217" s="43" t="s">
        <v>416</v>
      </c>
      <c r="C217" s="7"/>
      <c r="D217" s="7"/>
      <c r="E217" s="7"/>
      <c r="H217" s="19">
        <v>157</v>
      </c>
      <c r="I217" s="3">
        <f>H217/I$216*100</f>
        <v>6.9376933274414494</v>
      </c>
      <c r="J217" s="3">
        <f>H217/J$216*100</f>
        <v>7.4584323040380038</v>
      </c>
      <c r="K217" s="19">
        <v>153</v>
      </c>
      <c r="L217" s="3">
        <f>K217/L$216*100</f>
        <v>7.4163839069316531</v>
      </c>
      <c r="M217" s="3">
        <f>K217/M$216*100</f>
        <v>7.8622816032887979</v>
      </c>
      <c r="N217" s="19">
        <v>4</v>
      </c>
      <c r="O217" s="3">
        <f>N217/O$216*100</f>
        <v>2</v>
      </c>
      <c r="P217" s="3">
        <f>N217/P$216*100</f>
        <v>2.5157232704402519</v>
      </c>
    </row>
    <row r="218" spans="1:16" ht="15" customHeight="1">
      <c r="B218" s="43" t="s">
        <v>417</v>
      </c>
      <c r="C218" s="7"/>
      <c r="D218" s="7"/>
      <c r="E218" s="7"/>
      <c r="H218" s="20">
        <v>350</v>
      </c>
      <c r="I218" s="4">
        <f t="shared" ref="I218:I222" si="27">H218/I$216*100</f>
        <v>15.466195315952275</v>
      </c>
      <c r="J218" s="4">
        <f t="shared" ref="J218:J220" si="28">H218/J$216*100</f>
        <v>16.6270783847981</v>
      </c>
      <c r="K218" s="20">
        <v>336</v>
      </c>
      <c r="L218" s="4">
        <f t="shared" ref="L218:L222" si="29">K218/L$216*100</f>
        <v>16.28696073679108</v>
      </c>
      <c r="M218" s="4">
        <f t="shared" ref="M218:M220" si="30">K218/M$216*100</f>
        <v>17.266187050359711</v>
      </c>
      <c r="N218" s="20">
        <v>14</v>
      </c>
      <c r="O218" s="4">
        <f t="shared" ref="O218:O222" si="31">N218/O$216*100</f>
        <v>7.0000000000000009</v>
      </c>
      <c r="P218" s="4">
        <f t="shared" ref="P218:P220" si="32">N218/P$216*100</f>
        <v>8.8050314465408803</v>
      </c>
    </row>
    <row r="219" spans="1:16" ht="15" customHeight="1">
      <c r="B219" s="43" t="s">
        <v>418</v>
      </c>
      <c r="C219" s="7"/>
      <c r="D219" s="7"/>
      <c r="E219" s="7"/>
      <c r="H219" s="20">
        <v>637</v>
      </c>
      <c r="I219" s="4">
        <f t="shared" si="27"/>
        <v>28.148475475033141</v>
      </c>
      <c r="J219" s="4">
        <f t="shared" si="28"/>
        <v>30.26128266033254</v>
      </c>
      <c r="K219" s="20">
        <v>611</v>
      </c>
      <c r="L219" s="4">
        <f t="shared" si="29"/>
        <v>29.617062530295684</v>
      </c>
      <c r="M219" s="4">
        <f t="shared" si="30"/>
        <v>31.397738951695786</v>
      </c>
      <c r="N219" s="20">
        <v>26</v>
      </c>
      <c r="O219" s="4">
        <f t="shared" si="31"/>
        <v>13</v>
      </c>
      <c r="P219" s="4">
        <f t="shared" si="32"/>
        <v>16.352201257861633</v>
      </c>
    </row>
    <row r="220" spans="1:16" ht="15" customHeight="1">
      <c r="B220" s="43" t="s">
        <v>419</v>
      </c>
      <c r="C220" s="7"/>
      <c r="D220" s="7"/>
      <c r="E220" s="7"/>
      <c r="H220" s="20">
        <v>961</v>
      </c>
      <c r="I220" s="4">
        <f t="shared" si="27"/>
        <v>42.465753424657535</v>
      </c>
      <c r="J220" s="4">
        <f t="shared" si="28"/>
        <v>45.653206650831351</v>
      </c>
      <c r="K220" s="20">
        <v>846</v>
      </c>
      <c r="L220" s="4">
        <f t="shared" si="29"/>
        <v>41.008240426563262</v>
      </c>
      <c r="M220" s="4">
        <f t="shared" si="30"/>
        <v>43.473792394655703</v>
      </c>
      <c r="N220" s="20">
        <v>115</v>
      </c>
      <c r="O220" s="4">
        <f t="shared" si="31"/>
        <v>57.499999999999993</v>
      </c>
      <c r="P220" s="4">
        <f t="shared" si="32"/>
        <v>72.327044025157221</v>
      </c>
    </row>
    <row r="221" spans="1:16" ht="15" customHeight="1">
      <c r="B221" s="43" t="s">
        <v>685</v>
      </c>
      <c r="C221" s="7"/>
      <c r="D221" s="7"/>
      <c r="E221" s="7"/>
      <c r="H221" s="20">
        <v>10</v>
      </c>
      <c r="I221" s="4">
        <f t="shared" si="27"/>
        <v>0.44189129474149363</v>
      </c>
      <c r="J221" s="17" t="s">
        <v>6</v>
      </c>
      <c r="K221" s="20">
        <v>5</v>
      </c>
      <c r="L221" s="4">
        <f t="shared" si="29"/>
        <v>0.24236548715462916</v>
      </c>
      <c r="M221" s="17" t="s">
        <v>6</v>
      </c>
      <c r="N221" s="20">
        <v>5</v>
      </c>
      <c r="O221" s="4">
        <f t="shared" si="31"/>
        <v>2.5</v>
      </c>
      <c r="P221" s="17" t="s">
        <v>6</v>
      </c>
    </row>
    <row r="222" spans="1:16" ht="15" customHeight="1">
      <c r="B222" s="44" t="s">
        <v>0</v>
      </c>
      <c r="C222" s="45"/>
      <c r="D222" s="45"/>
      <c r="E222" s="45"/>
      <c r="F222" s="45"/>
      <c r="G222" s="45"/>
      <c r="H222" s="21">
        <v>148</v>
      </c>
      <c r="I222" s="5">
        <f t="shared" si="27"/>
        <v>6.5399911621741049</v>
      </c>
      <c r="J222" s="47" t="s">
        <v>679</v>
      </c>
      <c r="K222" s="21">
        <v>112</v>
      </c>
      <c r="L222" s="5">
        <f t="shared" si="29"/>
        <v>5.428986912263694</v>
      </c>
      <c r="M222" s="47" t="s">
        <v>679</v>
      </c>
      <c r="N222" s="21">
        <v>36</v>
      </c>
      <c r="O222" s="5">
        <f t="shared" si="31"/>
        <v>18</v>
      </c>
      <c r="P222" s="47" t="s">
        <v>679</v>
      </c>
    </row>
    <row r="223" spans="1:16" ht="15" customHeight="1">
      <c r="B223" s="48" t="s">
        <v>1</v>
      </c>
      <c r="C223" s="32"/>
      <c r="D223" s="32"/>
      <c r="E223" s="32"/>
      <c r="F223" s="32"/>
      <c r="G223" s="32"/>
      <c r="H223" s="49">
        <f>SUM(H217:H222)</f>
        <v>2263</v>
      </c>
      <c r="I223" s="6">
        <f>IF(SUM(I217:I222)&gt;100,"－",SUM(I217:I222))</f>
        <v>100</v>
      </c>
      <c r="J223" s="6">
        <f>IF(SUM(J217:J222)&gt;100,"－",SUM(J217:J222))</f>
        <v>100</v>
      </c>
      <c r="K223" s="49">
        <f>SUM(K217:K222)</f>
        <v>2063</v>
      </c>
      <c r="L223" s="6">
        <f>IF(SUM(L217:L222)&gt;100,"－",SUM(L217:L222))</f>
        <v>100</v>
      </c>
      <c r="M223" s="6">
        <f>IF(SUM(M217:M222)&gt;100,"－",SUM(M217:M222))</f>
        <v>100</v>
      </c>
      <c r="N223" s="49">
        <f>SUM(N217:N222)</f>
        <v>200</v>
      </c>
      <c r="O223" s="6">
        <f>IF(SUM(O217:O222)&gt;100,"－",SUM(O217:O222))</f>
        <v>100</v>
      </c>
      <c r="P223" s="6">
        <f>IF(SUM(P217:P222)&gt;100,"－",SUM(P217:P222))</f>
        <v>99.999999999999986</v>
      </c>
    </row>
    <row r="224" spans="1:16" ht="14.25" customHeight="1">
      <c r="B224" s="24"/>
    </row>
    <row r="225" spans="1:20" ht="15" customHeight="1">
      <c r="A225" s="1" t="s">
        <v>618</v>
      </c>
      <c r="B225" s="24"/>
      <c r="C225" s="7"/>
      <c r="D225" s="7"/>
      <c r="E225" s="7"/>
    </row>
    <row r="226" spans="1:20" ht="12" customHeight="1">
      <c r="B226" s="41"/>
      <c r="C226" s="42"/>
      <c r="D226" s="42"/>
      <c r="E226" s="42"/>
      <c r="F226" s="42"/>
      <c r="G226" s="118"/>
      <c r="H226" s="31"/>
      <c r="I226" s="103" t="s">
        <v>5</v>
      </c>
      <c r="J226" s="33"/>
      <c r="K226" s="31"/>
      <c r="L226" s="103" t="s">
        <v>62</v>
      </c>
      <c r="M226" s="33"/>
      <c r="N226" s="31"/>
      <c r="O226" s="103" t="s">
        <v>678</v>
      </c>
      <c r="P226" s="33"/>
    </row>
    <row r="227" spans="1:20" ht="22.5" customHeight="1">
      <c r="B227" s="43"/>
      <c r="C227" s="7"/>
      <c r="D227" s="7"/>
      <c r="E227" s="7"/>
      <c r="G227" s="119"/>
      <c r="H227" s="38" t="s">
        <v>2</v>
      </c>
      <c r="I227" s="38" t="s">
        <v>3</v>
      </c>
      <c r="J227" s="38" t="s">
        <v>505</v>
      </c>
      <c r="K227" s="38" t="s">
        <v>2</v>
      </c>
      <c r="L227" s="38" t="s">
        <v>3</v>
      </c>
      <c r="M227" s="38" t="s">
        <v>505</v>
      </c>
      <c r="N227" s="38" t="s">
        <v>2</v>
      </c>
      <c r="O227" s="38" t="s">
        <v>3</v>
      </c>
      <c r="P227" s="38" t="s">
        <v>505</v>
      </c>
    </row>
    <row r="228" spans="1:20" ht="12" customHeight="1">
      <c r="B228" s="44"/>
      <c r="C228" s="45"/>
      <c r="D228" s="45"/>
      <c r="E228" s="45"/>
      <c r="F228" s="45"/>
      <c r="G228" s="120"/>
      <c r="H228" s="46"/>
      <c r="I228" s="2">
        <f>H$223</f>
        <v>2263</v>
      </c>
      <c r="J228" s="2">
        <f>I228-H238-H237</f>
        <v>2106</v>
      </c>
      <c r="K228" s="46"/>
      <c r="L228" s="2">
        <f>K$223</f>
        <v>2063</v>
      </c>
      <c r="M228" s="2">
        <f>L228-K238-K237</f>
        <v>1947</v>
      </c>
      <c r="N228" s="46"/>
      <c r="O228" s="2">
        <f>N$223</f>
        <v>200</v>
      </c>
      <c r="P228" s="2">
        <f>O228-N238-N237</f>
        <v>159</v>
      </c>
    </row>
    <row r="229" spans="1:20" ht="15" customHeight="1">
      <c r="B229" s="43" t="s">
        <v>739</v>
      </c>
      <c r="C229" s="7"/>
      <c r="D229" s="7"/>
      <c r="E229" s="7"/>
      <c r="H229" s="19">
        <v>0</v>
      </c>
      <c r="I229" s="3">
        <f>H229/I228*100</f>
        <v>0</v>
      </c>
      <c r="J229" s="3">
        <f>H229/J228*100</f>
        <v>0</v>
      </c>
      <c r="K229" s="19">
        <v>0</v>
      </c>
      <c r="L229" s="3">
        <f>K229/L228*100</f>
        <v>0</v>
      </c>
      <c r="M229" s="3">
        <f>K229/M228*100</f>
        <v>0</v>
      </c>
      <c r="N229" s="19">
        <v>0</v>
      </c>
      <c r="O229" s="3">
        <f>N229/O228*100</f>
        <v>0</v>
      </c>
      <c r="P229" s="3">
        <f>N229/P228*100</f>
        <v>0</v>
      </c>
    </row>
    <row r="230" spans="1:20" ht="15" customHeight="1">
      <c r="B230" s="43" t="s">
        <v>336</v>
      </c>
      <c r="C230" s="7"/>
      <c r="D230" s="7"/>
      <c r="E230" s="7"/>
      <c r="H230" s="20">
        <v>56</v>
      </c>
      <c r="I230" s="4">
        <f>H230/I228*100</f>
        <v>2.4745912505523644</v>
      </c>
      <c r="J230" s="4">
        <f>H230/J228*100</f>
        <v>2.6590693257359925</v>
      </c>
      <c r="K230" s="20">
        <v>40</v>
      </c>
      <c r="L230" s="4">
        <f>K230/L228*100</f>
        <v>1.9389238972370333</v>
      </c>
      <c r="M230" s="4">
        <f>K230/M228*100</f>
        <v>2.0544427324088339</v>
      </c>
      <c r="N230" s="20">
        <v>16</v>
      </c>
      <c r="O230" s="4">
        <f>N230/O228*100</f>
        <v>8</v>
      </c>
      <c r="P230" s="4">
        <f>N230/P228*100</f>
        <v>10.062893081761008</v>
      </c>
    </row>
    <row r="231" spans="1:20" ht="15" customHeight="1">
      <c r="B231" s="43" t="s">
        <v>337</v>
      </c>
      <c r="C231" s="7"/>
      <c r="D231" s="7"/>
      <c r="E231" s="7"/>
      <c r="H231" s="20">
        <v>232</v>
      </c>
      <c r="I231" s="4">
        <f>H231/I228*100</f>
        <v>10.251878038002651</v>
      </c>
      <c r="J231" s="4">
        <f>H231/J228*100</f>
        <v>11.016144349477683</v>
      </c>
      <c r="K231" s="20">
        <v>196</v>
      </c>
      <c r="L231" s="4">
        <f>K231/L228*100</f>
        <v>9.5007270964614641</v>
      </c>
      <c r="M231" s="4">
        <f>K231/M228*100</f>
        <v>10.066769388803287</v>
      </c>
      <c r="N231" s="20">
        <v>36</v>
      </c>
      <c r="O231" s="4">
        <f>N231/O228*100</f>
        <v>18</v>
      </c>
      <c r="P231" s="4">
        <f>N231/P228*100</f>
        <v>22.641509433962266</v>
      </c>
    </row>
    <row r="232" spans="1:20" ht="15" customHeight="1">
      <c r="B232" s="43" t="s">
        <v>258</v>
      </c>
      <c r="C232" s="7"/>
      <c r="D232" s="7"/>
      <c r="E232" s="7"/>
      <c r="H232" s="20">
        <v>467</v>
      </c>
      <c r="I232" s="4">
        <f>H232/I228*100</f>
        <v>20.63632346442775</v>
      </c>
      <c r="J232" s="4">
        <f>H232/J228*100</f>
        <v>22.17473884140551</v>
      </c>
      <c r="K232" s="20">
        <v>415</v>
      </c>
      <c r="L232" s="4">
        <f>K232/L228*100</f>
        <v>20.116335433834223</v>
      </c>
      <c r="M232" s="4">
        <f>K232/M228*100</f>
        <v>21.314843348741654</v>
      </c>
      <c r="N232" s="20">
        <v>52</v>
      </c>
      <c r="O232" s="4">
        <f>N232/O228*100</f>
        <v>26</v>
      </c>
      <c r="P232" s="4">
        <f>N232/P228*100</f>
        <v>32.704402515723267</v>
      </c>
    </row>
    <row r="233" spans="1:20" ht="15" customHeight="1">
      <c r="B233" s="43" t="s">
        <v>257</v>
      </c>
      <c r="C233" s="7"/>
      <c r="D233" s="7"/>
      <c r="E233" s="7"/>
      <c r="H233" s="20">
        <v>461</v>
      </c>
      <c r="I233" s="4">
        <f>H233/I228*100</f>
        <v>20.371188687582855</v>
      </c>
      <c r="J233" s="4">
        <f>H233/J228*100</f>
        <v>21.889838556505222</v>
      </c>
      <c r="K233" s="20">
        <v>430</v>
      </c>
      <c r="L233" s="4">
        <f>K233/L228*100</f>
        <v>20.84343189529811</v>
      </c>
      <c r="M233" s="4">
        <f>K233/M228*100</f>
        <v>22.085259373394965</v>
      </c>
      <c r="N233" s="20">
        <v>31</v>
      </c>
      <c r="O233" s="4">
        <f>N233/O228*100</f>
        <v>15.5</v>
      </c>
      <c r="P233" s="4">
        <f>N233/P228*100</f>
        <v>19.49685534591195</v>
      </c>
    </row>
    <row r="234" spans="1:20" ht="15" customHeight="1">
      <c r="B234" s="43" t="s">
        <v>359</v>
      </c>
      <c r="C234" s="7"/>
      <c r="D234" s="7"/>
      <c r="E234" s="7"/>
      <c r="H234" s="20">
        <v>629</v>
      </c>
      <c r="I234" s="4">
        <f>H234/I228*100</f>
        <v>27.794962439239946</v>
      </c>
      <c r="J234" s="4">
        <f>H234/J228*100</f>
        <v>29.8670465337132</v>
      </c>
      <c r="K234" s="20">
        <v>609</v>
      </c>
      <c r="L234" s="4">
        <f>K234/L228*100</f>
        <v>29.520116335433833</v>
      </c>
      <c r="M234" s="4">
        <f>K234/M228*100</f>
        <v>31.278890600924498</v>
      </c>
      <c r="N234" s="20">
        <v>20</v>
      </c>
      <c r="O234" s="4">
        <f>N234/O228*100</f>
        <v>10</v>
      </c>
      <c r="P234" s="4">
        <f>N234/P228*100</f>
        <v>12.578616352201259</v>
      </c>
    </row>
    <row r="235" spans="1:20" ht="15" customHeight="1">
      <c r="B235" s="43" t="s">
        <v>420</v>
      </c>
      <c r="C235" s="7"/>
      <c r="D235" s="7"/>
      <c r="E235" s="7"/>
      <c r="H235" s="20">
        <v>160</v>
      </c>
      <c r="I235" s="4">
        <f>H235/I228*100</f>
        <v>7.0702607158638981</v>
      </c>
      <c r="J235" s="4">
        <f>H235/J228*100</f>
        <v>7.5973409306742639</v>
      </c>
      <c r="K235" s="20">
        <v>157</v>
      </c>
      <c r="L235" s="4">
        <f>K235/L228*100</f>
        <v>7.6102762966553561</v>
      </c>
      <c r="M235" s="4">
        <f>K235/M228*100</f>
        <v>8.0636877247046748</v>
      </c>
      <c r="N235" s="20">
        <v>3</v>
      </c>
      <c r="O235" s="4">
        <f>N235/O228*100</f>
        <v>1.5</v>
      </c>
      <c r="P235" s="4">
        <f>N235/P228*100</f>
        <v>1.8867924528301887</v>
      </c>
      <c r="T235" s="40"/>
    </row>
    <row r="236" spans="1:20" ht="15" customHeight="1">
      <c r="B236" s="43" t="s">
        <v>421</v>
      </c>
      <c r="C236" s="7"/>
      <c r="D236" s="7"/>
      <c r="E236" s="7"/>
      <c r="H236" s="20">
        <v>101</v>
      </c>
      <c r="I236" s="4">
        <f>H236/I228*100</f>
        <v>4.4631020768890854</v>
      </c>
      <c r="J236" s="4">
        <f>H236/J228*100</f>
        <v>4.7958214624881288</v>
      </c>
      <c r="K236" s="20">
        <v>100</v>
      </c>
      <c r="L236" s="4">
        <f>K236/L228*100</f>
        <v>4.847309743092584</v>
      </c>
      <c r="M236" s="4">
        <f>K236/M228*100</f>
        <v>5.1361068310220848</v>
      </c>
      <c r="N236" s="20">
        <v>1</v>
      </c>
      <c r="O236" s="4">
        <f>N236/O228*100</f>
        <v>0.5</v>
      </c>
      <c r="P236" s="4">
        <f>N236/P228*100</f>
        <v>0.62893081761006298</v>
      </c>
    </row>
    <row r="237" spans="1:20" ht="15" customHeight="1">
      <c r="B237" s="43" t="s">
        <v>508</v>
      </c>
      <c r="C237" s="7"/>
      <c r="D237" s="7"/>
      <c r="E237" s="7"/>
      <c r="H237" s="20">
        <v>9</v>
      </c>
      <c r="I237" s="4">
        <f>H237/I228*100</f>
        <v>0.3977021652673442</v>
      </c>
      <c r="J237" s="17" t="s">
        <v>819</v>
      </c>
      <c r="K237" s="20">
        <v>4</v>
      </c>
      <c r="L237" s="4">
        <f>K237/L228*100</f>
        <v>0.19389238972370335</v>
      </c>
      <c r="M237" s="17" t="s">
        <v>819</v>
      </c>
      <c r="N237" s="20">
        <v>5</v>
      </c>
      <c r="O237" s="4">
        <f>N237/O228*100</f>
        <v>2.5</v>
      </c>
      <c r="P237" s="17" t="s">
        <v>819</v>
      </c>
    </row>
    <row r="238" spans="1:20" ht="15" customHeight="1">
      <c r="B238" s="44" t="s">
        <v>0</v>
      </c>
      <c r="C238" s="45"/>
      <c r="D238" s="45"/>
      <c r="E238" s="45"/>
      <c r="F238" s="45"/>
      <c r="G238" s="45"/>
      <c r="H238" s="21">
        <v>148</v>
      </c>
      <c r="I238" s="5">
        <f>H238/I228*100</f>
        <v>6.5399911621741049</v>
      </c>
      <c r="J238" s="47" t="s">
        <v>819</v>
      </c>
      <c r="K238" s="21">
        <v>112</v>
      </c>
      <c r="L238" s="5">
        <f>K238/L228*100</f>
        <v>5.428986912263694</v>
      </c>
      <c r="M238" s="47" t="s">
        <v>819</v>
      </c>
      <c r="N238" s="21">
        <v>36</v>
      </c>
      <c r="O238" s="5">
        <f>N238/O228*100</f>
        <v>18</v>
      </c>
      <c r="P238" s="47" t="s">
        <v>819</v>
      </c>
    </row>
    <row r="239" spans="1:20" ht="15" customHeight="1">
      <c r="B239" s="48" t="s">
        <v>1</v>
      </c>
      <c r="C239" s="32"/>
      <c r="D239" s="32"/>
      <c r="E239" s="32"/>
      <c r="F239" s="32"/>
      <c r="G239" s="33"/>
      <c r="H239" s="49">
        <f>SUM(H229:H238)</f>
        <v>2263</v>
      </c>
      <c r="I239" s="6">
        <f>IF(SUM(I229:I238)&gt;100,"－",SUM(I229:I238))</f>
        <v>100.00000000000001</v>
      </c>
      <c r="J239" s="6">
        <f>IF(SUM(J229:J238)&gt;100,"－",SUM(J229:J238))</f>
        <v>100.00000000000001</v>
      </c>
      <c r="K239" s="49">
        <f>SUM(K229:K238)</f>
        <v>2063</v>
      </c>
      <c r="L239" s="6">
        <f>IF(SUM(L229:L238)&gt;100,"－",SUM(L229:L238))</f>
        <v>100</v>
      </c>
      <c r="M239" s="6">
        <f>IF(SUM(M229:M238)&gt;100,"－",SUM(M229:M238))</f>
        <v>100</v>
      </c>
      <c r="N239" s="49">
        <f>SUM(N229:N238)</f>
        <v>200</v>
      </c>
      <c r="O239" s="6">
        <f>IF(SUM(O229:O238)&gt;100,"－",SUM(O229:O238))</f>
        <v>100</v>
      </c>
      <c r="P239" s="6">
        <f>IF(SUM(P229:P238)&gt;100,"－",SUM(P229:P238))</f>
        <v>100.00000000000001</v>
      </c>
    </row>
    <row r="240" spans="1:20" ht="15" customHeight="1">
      <c r="B240" s="48" t="s">
        <v>512</v>
      </c>
      <c r="C240" s="32"/>
      <c r="D240" s="32"/>
      <c r="E240" s="32"/>
      <c r="F240" s="32"/>
      <c r="G240" s="33"/>
      <c r="H240" s="50">
        <v>19.813212250712255</v>
      </c>
      <c r="I240" s="35"/>
      <c r="J240" s="35"/>
      <c r="K240" s="50">
        <v>20.357711864406799</v>
      </c>
      <c r="L240" s="35"/>
      <c r="M240" s="35"/>
      <c r="N240" s="50">
        <v>13.145660377358489</v>
      </c>
      <c r="O240" s="35"/>
      <c r="P240" s="35"/>
    </row>
    <row r="241" spans="1:20" ht="15" customHeight="1">
      <c r="B241" s="48" t="s">
        <v>513</v>
      </c>
      <c r="C241" s="32"/>
      <c r="D241" s="32"/>
      <c r="E241" s="32"/>
      <c r="F241" s="32"/>
      <c r="G241" s="33"/>
      <c r="H241" s="50">
        <v>215</v>
      </c>
      <c r="I241" s="35"/>
      <c r="J241" s="35"/>
      <c r="K241" s="50">
        <v>215</v>
      </c>
      <c r="L241" s="35"/>
      <c r="M241" s="35"/>
      <c r="N241" s="50">
        <v>47</v>
      </c>
      <c r="O241" s="35"/>
      <c r="P241" s="35"/>
    </row>
    <row r="242" spans="1:20" ht="15" customHeight="1">
      <c r="B242" s="91"/>
      <c r="C242" s="70"/>
      <c r="D242" s="70"/>
      <c r="E242" s="70"/>
      <c r="F242" s="70"/>
      <c r="G242" s="67"/>
      <c r="H242" s="15"/>
      <c r="I242" s="15"/>
      <c r="J242" s="15"/>
      <c r="K242" s="15"/>
      <c r="L242" s="15"/>
      <c r="M242" s="15"/>
      <c r="N242" s="15"/>
      <c r="O242" s="15"/>
      <c r="P242" s="55"/>
    </row>
    <row r="243" spans="1:20" ht="15" customHeight="1">
      <c r="A243" s="1" t="s">
        <v>617</v>
      </c>
      <c r="B243" s="24"/>
      <c r="C243" s="7"/>
      <c r="D243" s="7"/>
      <c r="E243" s="7"/>
    </row>
    <row r="244" spans="1:20" ht="12" customHeight="1">
      <c r="B244" s="41"/>
      <c r="C244" s="42"/>
      <c r="D244" s="42"/>
      <c r="E244" s="42"/>
      <c r="F244" s="42"/>
      <c r="G244" s="118"/>
      <c r="H244" s="31"/>
      <c r="I244" s="103" t="s">
        <v>5</v>
      </c>
      <c r="J244" s="33"/>
      <c r="K244" s="31"/>
      <c r="L244" s="103" t="s">
        <v>62</v>
      </c>
      <c r="M244" s="33"/>
      <c r="N244" s="31"/>
      <c r="O244" s="103" t="s">
        <v>820</v>
      </c>
      <c r="P244" s="33"/>
    </row>
    <row r="245" spans="1:20" ht="22.5" customHeight="1">
      <c r="B245" s="43"/>
      <c r="C245" s="7"/>
      <c r="D245" s="7"/>
      <c r="E245" s="7"/>
      <c r="G245" s="119"/>
      <c r="H245" s="38" t="s">
        <v>2</v>
      </c>
      <c r="I245" s="38" t="s">
        <v>3</v>
      </c>
      <c r="J245" s="38" t="s">
        <v>505</v>
      </c>
      <c r="K245" s="38" t="s">
        <v>2</v>
      </c>
      <c r="L245" s="38" t="s">
        <v>3</v>
      </c>
      <c r="M245" s="38" t="s">
        <v>505</v>
      </c>
      <c r="N245" s="38" t="s">
        <v>2</v>
      </c>
      <c r="O245" s="38" t="s">
        <v>3</v>
      </c>
      <c r="P245" s="38" t="s">
        <v>505</v>
      </c>
    </row>
    <row r="246" spans="1:20" ht="12" customHeight="1">
      <c r="B246" s="44"/>
      <c r="C246" s="45"/>
      <c r="D246" s="45"/>
      <c r="E246" s="45"/>
      <c r="F246" s="45"/>
      <c r="G246" s="120"/>
      <c r="H246" s="46"/>
      <c r="I246" s="2">
        <f>H$223</f>
        <v>2263</v>
      </c>
      <c r="J246" s="2">
        <f>I246-H256-H255</f>
        <v>1964</v>
      </c>
      <c r="K246" s="46"/>
      <c r="L246" s="2">
        <f>K$223</f>
        <v>2063</v>
      </c>
      <c r="M246" s="2">
        <f>L246-K256-K255</f>
        <v>1808</v>
      </c>
      <c r="N246" s="46"/>
      <c r="O246" s="2">
        <f>N$223</f>
        <v>200</v>
      </c>
      <c r="P246" s="2">
        <f>O246-N256-N255</f>
        <v>156</v>
      </c>
    </row>
    <row r="247" spans="1:20" ht="15" customHeight="1">
      <c r="B247" s="43" t="s">
        <v>739</v>
      </c>
      <c r="C247" s="7"/>
      <c r="D247" s="7"/>
      <c r="E247" s="7"/>
      <c r="H247" s="19">
        <v>22</v>
      </c>
      <c r="I247" s="3">
        <f t="shared" ref="I247:I256" si="33">H247/I$246*100</f>
        <v>0.97216084843128581</v>
      </c>
      <c r="J247" s="3">
        <f t="shared" ref="J247:J254" si="34">H247/J$246*100</f>
        <v>1.1201629327902241</v>
      </c>
      <c r="K247" s="19">
        <v>20</v>
      </c>
      <c r="L247" s="3">
        <f t="shared" ref="L247:L256" si="35">K247/L$246*100</f>
        <v>0.96946194861851664</v>
      </c>
      <c r="M247" s="3">
        <f t="shared" ref="M247:M254" si="36">K247/M$246*100</f>
        <v>1.1061946902654867</v>
      </c>
      <c r="N247" s="19">
        <v>2</v>
      </c>
      <c r="O247" s="3">
        <f t="shared" ref="O247:O256" si="37">N247/O$246*100</f>
        <v>1</v>
      </c>
      <c r="P247" s="3">
        <f t="shared" ref="P247:P254" si="38">N247/P$246*100</f>
        <v>1.2820512820512819</v>
      </c>
    </row>
    <row r="248" spans="1:20" ht="15" customHeight="1">
      <c r="B248" s="43" t="s">
        <v>336</v>
      </c>
      <c r="C248" s="7"/>
      <c r="D248" s="7"/>
      <c r="E248" s="7"/>
      <c r="H248" s="20">
        <v>721</v>
      </c>
      <c r="I248" s="4">
        <f t="shared" si="33"/>
        <v>31.860362350861688</v>
      </c>
      <c r="J248" s="4">
        <f t="shared" si="34"/>
        <v>36.710794297352344</v>
      </c>
      <c r="K248" s="20">
        <v>627</v>
      </c>
      <c r="L248" s="4">
        <f t="shared" si="35"/>
        <v>30.392632089190496</v>
      </c>
      <c r="M248" s="4">
        <f t="shared" si="36"/>
        <v>34.679203539823014</v>
      </c>
      <c r="N248" s="20">
        <v>94</v>
      </c>
      <c r="O248" s="4">
        <f t="shared" si="37"/>
        <v>47</v>
      </c>
      <c r="P248" s="4">
        <f t="shared" si="38"/>
        <v>60.256410256410255</v>
      </c>
    </row>
    <row r="249" spans="1:20" ht="15" customHeight="1">
      <c r="B249" s="43" t="s">
        <v>337</v>
      </c>
      <c r="C249" s="7"/>
      <c r="D249" s="7"/>
      <c r="E249" s="7"/>
      <c r="H249" s="20">
        <v>772</v>
      </c>
      <c r="I249" s="4">
        <f t="shared" si="33"/>
        <v>34.114007954043309</v>
      </c>
      <c r="J249" s="4">
        <f t="shared" si="34"/>
        <v>39.307535641547865</v>
      </c>
      <c r="K249" s="20">
        <v>730</v>
      </c>
      <c r="L249" s="4">
        <f t="shared" si="35"/>
        <v>35.385361124575859</v>
      </c>
      <c r="M249" s="4">
        <f t="shared" si="36"/>
        <v>40.376106194690266</v>
      </c>
      <c r="N249" s="20">
        <v>42</v>
      </c>
      <c r="O249" s="4">
        <f t="shared" si="37"/>
        <v>21</v>
      </c>
      <c r="P249" s="4">
        <f t="shared" si="38"/>
        <v>26.923076923076923</v>
      </c>
    </row>
    <row r="250" spans="1:20" ht="15" customHeight="1">
      <c r="B250" s="43" t="s">
        <v>258</v>
      </c>
      <c r="C250" s="7"/>
      <c r="D250" s="7"/>
      <c r="E250" s="7"/>
      <c r="H250" s="20">
        <v>265</v>
      </c>
      <c r="I250" s="4">
        <f t="shared" si="33"/>
        <v>11.710119310649581</v>
      </c>
      <c r="J250" s="4">
        <f t="shared" si="34"/>
        <v>13.492871690427698</v>
      </c>
      <c r="K250" s="20">
        <v>249</v>
      </c>
      <c r="L250" s="4">
        <f t="shared" si="35"/>
        <v>12.069801260300533</v>
      </c>
      <c r="M250" s="4">
        <f t="shared" si="36"/>
        <v>13.772123893805311</v>
      </c>
      <c r="N250" s="20">
        <v>16</v>
      </c>
      <c r="O250" s="4">
        <f t="shared" si="37"/>
        <v>8</v>
      </c>
      <c r="P250" s="4">
        <f t="shared" si="38"/>
        <v>10.256410256410255</v>
      </c>
    </row>
    <row r="251" spans="1:20" ht="15" customHeight="1">
      <c r="B251" s="43" t="s">
        <v>257</v>
      </c>
      <c r="C251" s="7"/>
      <c r="D251" s="7"/>
      <c r="E251" s="7"/>
      <c r="H251" s="20">
        <v>102</v>
      </c>
      <c r="I251" s="4">
        <f t="shared" si="33"/>
        <v>4.5072912063632353</v>
      </c>
      <c r="J251" s="4">
        <f t="shared" si="34"/>
        <v>5.1934826883910388</v>
      </c>
      <c r="K251" s="20">
        <v>100</v>
      </c>
      <c r="L251" s="4">
        <f t="shared" si="35"/>
        <v>4.847309743092584</v>
      </c>
      <c r="M251" s="4">
        <f t="shared" si="36"/>
        <v>5.5309734513274336</v>
      </c>
      <c r="N251" s="20">
        <v>2</v>
      </c>
      <c r="O251" s="4">
        <f t="shared" si="37"/>
        <v>1</v>
      </c>
      <c r="P251" s="4">
        <f t="shared" si="38"/>
        <v>1.2820512820512819</v>
      </c>
    </row>
    <row r="252" spans="1:20" ht="15" customHeight="1">
      <c r="B252" s="43" t="s">
        <v>359</v>
      </c>
      <c r="C252" s="7"/>
      <c r="D252" s="7"/>
      <c r="E252" s="7"/>
      <c r="H252" s="20">
        <v>52</v>
      </c>
      <c r="I252" s="4">
        <f t="shared" si="33"/>
        <v>2.2978347326557667</v>
      </c>
      <c r="J252" s="4">
        <f t="shared" si="34"/>
        <v>2.6476578411405294</v>
      </c>
      <c r="K252" s="20">
        <v>52</v>
      </c>
      <c r="L252" s="4">
        <f t="shared" si="35"/>
        <v>2.5206010664081435</v>
      </c>
      <c r="M252" s="4">
        <f t="shared" si="36"/>
        <v>2.8761061946902653</v>
      </c>
      <c r="N252" s="20">
        <v>0</v>
      </c>
      <c r="O252" s="4">
        <f t="shared" si="37"/>
        <v>0</v>
      </c>
      <c r="P252" s="4">
        <f t="shared" si="38"/>
        <v>0</v>
      </c>
    </row>
    <row r="253" spans="1:20" ht="15" customHeight="1">
      <c r="B253" s="43" t="s">
        <v>420</v>
      </c>
      <c r="C253" s="7"/>
      <c r="D253" s="7"/>
      <c r="E253" s="7"/>
      <c r="H253" s="20">
        <v>20</v>
      </c>
      <c r="I253" s="4">
        <f t="shared" si="33"/>
        <v>0.88378258948298727</v>
      </c>
      <c r="J253" s="4">
        <f t="shared" si="34"/>
        <v>1.0183299389002036</v>
      </c>
      <c r="K253" s="20">
        <v>20</v>
      </c>
      <c r="L253" s="4">
        <f t="shared" si="35"/>
        <v>0.96946194861851664</v>
      </c>
      <c r="M253" s="4">
        <f t="shared" si="36"/>
        <v>1.1061946902654867</v>
      </c>
      <c r="N253" s="20">
        <v>0</v>
      </c>
      <c r="O253" s="4">
        <f t="shared" si="37"/>
        <v>0</v>
      </c>
      <c r="P253" s="4">
        <f t="shared" si="38"/>
        <v>0</v>
      </c>
      <c r="T253" s="40"/>
    </row>
    <row r="254" spans="1:20" ht="15" customHeight="1">
      <c r="B254" s="43" t="s">
        <v>421</v>
      </c>
      <c r="C254" s="7"/>
      <c r="D254" s="7"/>
      <c r="E254" s="7"/>
      <c r="H254" s="20">
        <v>10</v>
      </c>
      <c r="I254" s="4">
        <f t="shared" si="33"/>
        <v>0.44189129474149363</v>
      </c>
      <c r="J254" s="4">
        <f t="shared" si="34"/>
        <v>0.50916496945010181</v>
      </c>
      <c r="K254" s="20">
        <v>10</v>
      </c>
      <c r="L254" s="4">
        <f t="shared" si="35"/>
        <v>0.48473097430925832</v>
      </c>
      <c r="M254" s="4">
        <f t="shared" si="36"/>
        <v>0.55309734513274333</v>
      </c>
      <c r="N254" s="20">
        <v>0</v>
      </c>
      <c r="O254" s="4">
        <f t="shared" si="37"/>
        <v>0</v>
      </c>
      <c r="P254" s="4">
        <f t="shared" si="38"/>
        <v>0</v>
      </c>
    </row>
    <row r="255" spans="1:20" ht="15" customHeight="1">
      <c r="B255" s="43" t="s">
        <v>508</v>
      </c>
      <c r="C255" s="7"/>
      <c r="D255" s="7"/>
      <c r="E255" s="7"/>
      <c r="H255" s="20">
        <v>20</v>
      </c>
      <c r="I255" s="4">
        <f t="shared" si="33"/>
        <v>0.88378258948298727</v>
      </c>
      <c r="J255" s="17" t="s">
        <v>819</v>
      </c>
      <c r="K255" s="20">
        <v>14</v>
      </c>
      <c r="L255" s="4">
        <f t="shared" si="35"/>
        <v>0.67862336403296175</v>
      </c>
      <c r="M255" s="17" t="s">
        <v>819</v>
      </c>
      <c r="N255" s="20">
        <v>6</v>
      </c>
      <c r="O255" s="4">
        <f t="shared" si="37"/>
        <v>3</v>
      </c>
      <c r="P255" s="17" t="s">
        <v>819</v>
      </c>
    </row>
    <row r="256" spans="1:20" ht="15" customHeight="1">
      <c r="B256" s="44" t="s">
        <v>0</v>
      </c>
      <c r="C256" s="45"/>
      <c r="D256" s="45"/>
      <c r="E256" s="45"/>
      <c r="F256" s="45"/>
      <c r="G256" s="45"/>
      <c r="H256" s="21">
        <v>279</v>
      </c>
      <c r="I256" s="5">
        <f t="shared" si="33"/>
        <v>12.328767123287671</v>
      </c>
      <c r="J256" s="47" t="s">
        <v>819</v>
      </c>
      <c r="K256" s="21">
        <v>241</v>
      </c>
      <c r="L256" s="5">
        <f t="shared" si="35"/>
        <v>11.682016480853125</v>
      </c>
      <c r="M256" s="47" t="s">
        <v>819</v>
      </c>
      <c r="N256" s="21">
        <v>38</v>
      </c>
      <c r="O256" s="5">
        <f t="shared" si="37"/>
        <v>19</v>
      </c>
      <c r="P256" s="47" t="s">
        <v>819</v>
      </c>
    </row>
    <row r="257" spans="1:16" ht="15" customHeight="1">
      <c r="B257" s="48" t="s">
        <v>1</v>
      </c>
      <c r="C257" s="32"/>
      <c r="D257" s="32"/>
      <c r="E257" s="32"/>
      <c r="F257" s="32"/>
      <c r="G257" s="33"/>
      <c r="H257" s="49">
        <f>SUM(H247:H256)</f>
        <v>2263</v>
      </c>
      <c r="I257" s="6">
        <f>IF(SUM(I247:I256)&gt;100,"－",SUM(I247:I256))</f>
        <v>100.00000000000003</v>
      </c>
      <c r="J257" s="6">
        <f>IF(SUM(J247:J256)&gt;100,"－",SUM(J247:J256))</f>
        <v>100.00000000000001</v>
      </c>
      <c r="K257" s="49">
        <f>SUM(K247:K256)</f>
        <v>2063</v>
      </c>
      <c r="L257" s="6">
        <f>IF(SUM(L247:L256)&gt;100,"－",SUM(L247:L256))</f>
        <v>99.999999999999986</v>
      </c>
      <c r="M257" s="6">
        <f>IF(SUM(M247:M256)&gt;100,"－",SUM(M247:M256))</f>
        <v>100.00000000000001</v>
      </c>
      <c r="N257" s="49">
        <f>SUM(N247:N256)</f>
        <v>200</v>
      </c>
      <c r="O257" s="6">
        <f>IF(SUM(O247:O256)&gt;100,"－",SUM(O247:O256))</f>
        <v>100</v>
      </c>
      <c r="P257" s="6">
        <f>IF(SUM(P247:P256)&gt;100,"－",SUM(P247:P256))</f>
        <v>100.00000000000001</v>
      </c>
    </row>
    <row r="258" spans="1:16" ht="15" customHeight="1">
      <c r="B258" s="48" t="s">
        <v>512</v>
      </c>
      <c r="C258" s="32"/>
      <c r="D258" s="32"/>
      <c r="E258" s="32"/>
      <c r="F258" s="32"/>
      <c r="G258" s="33"/>
      <c r="H258" s="50">
        <v>7.4611122708757662</v>
      </c>
      <c r="I258" s="35"/>
      <c r="J258" s="35"/>
      <c r="K258" s="50">
        <v>7.6957602323008887</v>
      </c>
      <c r="L258" s="35"/>
      <c r="M258" s="35"/>
      <c r="N258" s="50">
        <v>4.741602564102565</v>
      </c>
      <c r="O258" s="35"/>
      <c r="P258" s="35"/>
    </row>
    <row r="259" spans="1:16" ht="15" customHeight="1">
      <c r="B259" s="48" t="s">
        <v>513</v>
      </c>
      <c r="C259" s="32"/>
      <c r="D259" s="32"/>
      <c r="E259" s="32"/>
      <c r="F259" s="32"/>
      <c r="G259" s="33"/>
      <c r="H259" s="50">
        <v>67.95</v>
      </c>
      <c r="I259" s="35"/>
      <c r="J259" s="35"/>
      <c r="K259" s="50">
        <v>67.95</v>
      </c>
      <c r="L259" s="35"/>
      <c r="M259" s="35"/>
      <c r="N259" s="50">
        <v>19.100000000000001</v>
      </c>
      <c r="O259" s="35"/>
      <c r="P259" s="35"/>
    </row>
    <row r="260" spans="1:16" ht="15" customHeight="1">
      <c r="B260" s="91"/>
      <c r="C260" s="70"/>
      <c r="D260" s="70"/>
      <c r="E260" s="70"/>
      <c r="F260" s="70"/>
      <c r="G260" s="67"/>
      <c r="H260" s="15"/>
      <c r="I260" s="15"/>
      <c r="J260" s="15"/>
      <c r="K260" s="15"/>
      <c r="L260" s="15"/>
      <c r="M260" s="15"/>
      <c r="N260" s="15"/>
      <c r="O260" s="15"/>
      <c r="P260" s="55"/>
    </row>
    <row r="261" spans="1:16" ht="15" customHeight="1">
      <c r="A261" s="1" t="s">
        <v>500</v>
      </c>
      <c r="B261" s="24"/>
    </row>
    <row r="262" spans="1:16" ht="12" customHeight="1">
      <c r="B262" s="41"/>
      <c r="C262" s="42"/>
      <c r="D262" s="42"/>
      <c r="E262" s="42"/>
      <c r="F262" s="42"/>
      <c r="G262" s="42"/>
      <c r="H262" s="31"/>
      <c r="I262" s="103" t="s">
        <v>5</v>
      </c>
      <c r="J262" s="33"/>
      <c r="K262" s="31"/>
      <c r="L262" s="103" t="s">
        <v>62</v>
      </c>
      <c r="M262" s="33"/>
      <c r="N262" s="31"/>
      <c r="O262" s="103" t="s">
        <v>820</v>
      </c>
      <c r="P262" s="33"/>
    </row>
    <row r="263" spans="1:16" ht="22.5" customHeight="1">
      <c r="B263" s="102"/>
      <c r="C263" s="56"/>
      <c r="D263" s="56"/>
      <c r="E263" s="56"/>
      <c r="F263" s="56"/>
      <c r="G263" s="56"/>
      <c r="H263" s="38" t="s">
        <v>2</v>
      </c>
      <c r="I263" s="38" t="s">
        <v>3</v>
      </c>
      <c r="J263" s="38" t="s">
        <v>505</v>
      </c>
      <c r="K263" s="38" t="s">
        <v>2</v>
      </c>
      <c r="L263" s="38" t="s">
        <v>3</v>
      </c>
      <c r="M263" s="38" t="s">
        <v>505</v>
      </c>
      <c r="N263" s="38" t="s">
        <v>2</v>
      </c>
      <c r="O263" s="38" t="s">
        <v>3</v>
      </c>
      <c r="P263" s="38" t="s">
        <v>505</v>
      </c>
    </row>
    <row r="264" spans="1:16" ht="12" customHeight="1">
      <c r="B264" s="44"/>
      <c r="C264" s="45"/>
      <c r="D264" s="45"/>
      <c r="E264" s="45"/>
      <c r="F264" s="45"/>
      <c r="G264" s="45"/>
      <c r="H264" s="46"/>
      <c r="I264" s="2">
        <f>H$223</f>
        <v>2263</v>
      </c>
      <c r="J264" s="2">
        <f>I264-H273</f>
        <v>1955</v>
      </c>
      <c r="K264" s="46"/>
      <c r="L264" s="2">
        <f>K$223</f>
        <v>2063</v>
      </c>
      <c r="M264" s="2">
        <f>L264-K273</f>
        <v>1801</v>
      </c>
      <c r="N264" s="46"/>
      <c r="O264" s="2">
        <f>N$223</f>
        <v>200</v>
      </c>
      <c r="P264" s="2">
        <f>O264-N273</f>
        <v>154</v>
      </c>
    </row>
    <row r="265" spans="1:16" ht="15" customHeight="1">
      <c r="B265" s="43" t="s">
        <v>311</v>
      </c>
      <c r="C265" s="7"/>
      <c r="D265" s="7"/>
      <c r="E265" s="7"/>
      <c r="H265" s="19">
        <v>106</v>
      </c>
      <c r="I265" s="3">
        <f t="shared" ref="I265:J272" si="39">$H265/I$264*100</f>
        <v>4.6840477242598322</v>
      </c>
      <c r="J265" s="3">
        <f t="shared" si="39"/>
        <v>5.421994884910486</v>
      </c>
      <c r="K265" s="19">
        <v>95</v>
      </c>
      <c r="L265" s="3">
        <f t="shared" ref="L265:M272" si="40">$K265/L$264*100</f>
        <v>4.604944255937955</v>
      </c>
      <c r="M265" s="3">
        <f t="shared" si="40"/>
        <v>5.2748473070516377</v>
      </c>
      <c r="N265" s="19">
        <v>11</v>
      </c>
      <c r="O265" s="3">
        <f t="shared" ref="O265:P272" si="41">$N265/O$264*100</f>
        <v>5.5</v>
      </c>
      <c r="P265" s="3">
        <f t="shared" si="41"/>
        <v>7.1428571428571423</v>
      </c>
    </row>
    <row r="266" spans="1:16" ht="15" customHeight="1">
      <c r="B266" s="43" t="s">
        <v>312</v>
      </c>
      <c r="C266" s="7"/>
      <c r="D266" s="7"/>
      <c r="E266" s="7"/>
      <c r="H266" s="20">
        <v>283</v>
      </c>
      <c r="I266" s="4">
        <f t="shared" si="39"/>
        <v>12.505523641184269</v>
      </c>
      <c r="J266" s="4">
        <f t="shared" si="39"/>
        <v>14.475703324808183</v>
      </c>
      <c r="K266" s="20">
        <v>260</v>
      </c>
      <c r="L266" s="4">
        <f t="shared" si="40"/>
        <v>12.603005332040718</v>
      </c>
      <c r="M266" s="4">
        <f t="shared" si="40"/>
        <v>14.436424208772905</v>
      </c>
      <c r="N266" s="20">
        <v>23</v>
      </c>
      <c r="O266" s="4">
        <f t="shared" si="41"/>
        <v>11.5</v>
      </c>
      <c r="P266" s="4">
        <f t="shared" si="41"/>
        <v>14.935064935064934</v>
      </c>
    </row>
    <row r="267" spans="1:16" ht="15" customHeight="1">
      <c r="B267" s="43" t="s">
        <v>313</v>
      </c>
      <c r="C267" s="7"/>
      <c r="D267" s="7"/>
      <c r="E267" s="7"/>
      <c r="H267" s="20">
        <v>393</v>
      </c>
      <c r="I267" s="4">
        <f t="shared" si="39"/>
        <v>17.366327883340698</v>
      </c>
      <c r="J267" s="4">
        <f t="shared" si="39"/>
        <v>20.102301790281331</v>
      </c>
      <c r="K267" s="20">
        <v>365</v>
      </c>
      <c r="L267" s="4">
        <f t="shared" si="40"/>
        <v>17.692680562287929</v>
      </c>
      <c r="M267" s="4">
        <f t="shared" si="40"/>
        <v>20.266518600777346</v>
      </c>
      <c r="N267" s="20">
        <v>28</v>
      </c>
      <c r="O267" s="4">
        <f t="shared" si="41"/>
        <v>14.000000000000002</v>
      </c>
      <c r="P267" s="4">
        <f t="shared" si="41"/>
        <v>18.181818181818183</v>
      </c>
    </row>
    <row r="268" spans="1:16" ht="15" customHeight="1">
      <c r="B268" s="43" t="s">
        <v>314</v>
      </c>
      <c r="C268" s="7"/>
      <c r="D268" s="7"/>
      <c r="E268" s="7"/>
      <c r="H268" s="20">
        <v>365</v>
      </c>
      <c r="I268" s="4">
        <f t="shared" si="39"/>
        <v>16.129032258064516</v>
      </c>
      <c r="J268" s="4">
        <f t="shared" si="39"/>
        <v>18.67007672634271</v>
      </c>
      <c r="K268" s="20">
        <v>332</v>
      </c>
      <c r="L268" s="4">
        <f t="shared" si="40"/>
        <v>16.093068347067376</v>
      </c>
      <c r="M268" s="4">
        <f t="shared" si="40"/>
        <v>18.434203220433094</v>
      </c>
      <c r="N268" s="20">
        <v>33</v>
      </c>
      <c r="O268" s="4">
        <f t="shared" si="41"/>
        <v>16.5</v>
      </c>
      <c r="P268" s="4">
        <f t="shared" si="41"/>
        <v>21.428571428571427</v>
      </c>
    </row>
    <row r="269" spans="1:16" ht="15" customHeight="1">
      <c r="B269" s="43" t="s">
        <v>476</v>
      </c>
      <c r="C269" s="7"/>
      <c r="D269" s="7"/>
      <c r="E269" s="7"/>
      <c r="H269" s="20">
        <v>265</v>
      </c>
      <c r="I269" s="4">
        <f t="shared" si="39"/>
        <v>11.710119310649581</v>
      </c>
      <c r="J269" s="4">
        <f t="shared" si="39"/>
        <v>13.554987212276215</v>
      </c>
      <c r="K269" s="20">
        <v>249</v>
      </c>
      <c r="L269" s="4">
        <f t="shared" si="40"/>
        <v>12.069801260300533</v>
      </c>
      <c r="M269" s="4">
        <f t="shared" si="40"/>
        <v>13.825652415324818</v>
      </c>
      <c r="N269" s="20">
        <v>16</v>
      </c>
      <c r="O269" s="4">
        <f t="shared" si="41"/>
        <v>8</v>
      </c>
      <c r="P269" s="4">
        <f t="shared" si="41"/>
        <v>10.38961038961039</v>
      </c>
    </row>
    <row r="270" spans="1:16" ht="15" customHeight="1">
      <c r="B270" s="43" t="s">
        <v>477</v>
      </c>
      <c r="C270" s="7"/>
      <c r="D270" s="7"/>
      <c r="E270" s="7"/>
      <c r="H270" s="20">
        <v>234</v>
      </c>
      <c r="I270" s="4">
        <f t="shared" si="39"/>
        <v>10.340256296950951</v>
      </c>
      <c r="J270" s="4">
        <f t="shared" si="39"/>
        <v>11.9693094629156</v>
      </c>
      <c r="K270" s="20">
        <v>217</v>
      </c>
      <c r="L270" s="4">
        <f t="shared" si="40"/>
        <v>10.518662142510907</v>
      </c>
      <c r="M270" s="4">
        <f t="shared" si="40"/>
        <v>12.048861743475847</v>
      </c>
      <c r="N270" s="20">
        <v>17</v>
      </c>
      <c r="O270" s="4">
        <f t="shared" si="41"/>
        <v>8.5</v>
      </c>
      <c r="P270" s="4">
        <f t="shared" si="41"/>
        <v>11.038961038961039</v>
      </c>
    </row>
    <row r="271" spans="1:16" ht="15" customHeight="1">
      <c r="B271" s="43" t="s">
        <v>478</v>
      </c>
      <c r="C271" s="7"/>
      <c r="D271" s="7"/>
      <c r="E271" s="7"/>
      <c r="H271" s="20">
        <v>143</v>
      </c>
      <c r="I271" s="4">
        <f t="shared" si="39"/>
        <v>6.3190455148033582</v>
      </c>
      <c r="J271" s="4">
        <f t="shared" si="39"/>
        <v>7.3145780051150897</v>
      </c>
      <c r="K271" s="20">
        <v>134</v>
      </c>
      <c r="L271" s="4">
        <f t="shared" si="40"/>
        <v>6.4953950557440621</v>
      </c>
      <c r="M271" s="4">
        <f t="shared" si="40"/>
        <v>7.4403109383675741</v>
      </c>
      <c r="N271" s="20">
        <v>9</v>
      </c>
      <c r="O271" s="4">
        <f t="shared" si="41"/>
        <v>4.5</v>
      </c>
      <c r="P271" s="4">
        <f t="shared" si="41"/>
        <v>5.8441558441558437</v>
      </c>
    </row>
    <row r="272" spans="1:16" ht="15" customHeight="1">
      <c r="B272" s="43" t="s">
        <v>501</v>
      </c>
      <c r="C272" s="7"/>
      <c r="D272" s="7"/>
      <c r="E272" s="7"/>
      <c r="H272" s="20">
        <v>166</v>
      </c>
      <c r="I272" s="4">
        <f t="shared" si="39"/>
        <v>7.335395492708793</v>
      </c>
      <c r="J272" s="4">
        <f t="shared" si="39"/>
        <v>8.4910485933503832</v>
      </c>
      <c r="K272" s="20">
        <v>149</v>
      </c>
      <c r="L272" s="4">
        <f t="shared" si="40"/>
        <v>7.2224915172079491</v>
      </c>
      <c r="M272" s="4">
        <f t="shared" si="40"/>
        <v>8.2731815657967793</v>
      </c>
      <c r="N272" s="20">
        <v>17</v>
      </c>
      <c r="O272" s="4">
        <f t="shared" si="41"/>
        <v>8.5</v>
      </c>
      <c r="P272" s="4">
        <f t="shared" si="41"/>
        <v>11.038961038961039</v>
      </c>
    </row>
    <row r="273" spans="1:20" ht="15" customHeight="1">
      <c r="B273" s="44" t="s">
        <v>484</v>
      </c>
      <c r="C273" s="45"/>
      <c r="D273" s="45"/>
      <c r="E273" s="45"/>
      <c r="F273" s="45"/>
      <c r="G273" s="45"/>
      <c r="H273" s="21">
        <v>308</v>
      </c>
      <c r="I273" s="5">
        <f>$H273/I$264*100</f>
        <v>13.610251878038001</v>
      </c>
      <c r="J273" s="47" t="s">
        <v>819</v>
      </c>
      <c r="K273" s="21">
        <v>262</v>
      </c>
      <c r="L273" s="30">
        <f>$K273/L$264*100</f>
        <v>12.69995152690257</v>
      </c>
      <c r="M273" s="47" t="s">
        <v>819</v>
      </c>
      <c r="N273" s="21">
        <v>46</v>
      </c>
      <c r="O273" s="30">
        <f>$N273/O$264*100</f>
        <v>23</v>
      </c>
      <c r="P273" s="47" t="s">
        <v>819</v>
      </c>
    </row>
    <row r="274" spans="1:20" ht="15" customHeight="1">
      <c r="B274" s="48" t="s">
        <v>1</v>
      </c>
      <c r="C274" s="32"/>
      <c r="D274" s="32"/>
      <c r="E274" s="32"/>
      <c r="F274" s="32"/>
      <c r="G274" s="32"/>
      <c r="H274" s="49">
        <f>SUM(H265:H273)</f>
        <v>2263</v>
      </c>
      <c r="I274" s="6">
        <f>IF(SUM(I265:I273)&gt;100,"－",SUM(I265:I273))</f>
        <v>100</v>
      </c>
      <c r="J274" s="6">
        <f>IF(SUM(J265:J273)&gt;100,"－",SUM(J265:J273))</f>
        <v>100.00000000000001</v>
      </c>
      <c r="K274" s="49">
        <f>SUM(K265:K273)</f>
        <v>2063</v>
      </c>
      <c r="L274" s="6">
        <f>IF(SUM(L265:L273)&gt;100,"－",SUM(L265:L273))</f>
        <v>100</v>
      </c>
      <c r="M274" s="6">
        <f>IF(SUM(M265:M273)&gt;100,"－",SUM(M265:M273))</f>
        <v>100</v>
      </c>
      <c r="N274" s="49">
        <f>SUM(N265:N273)</f>
        <v>200</v>
      </c>
      <c r="O274" s="6">
        <f t="shared" ref="O274:P274" si="42">IF(SUM(O265:O273)&gt;100,"－",SUM(O265:O273))</f>
        <v>100</v>
      </c>
      <c r="P274" s="6">
        <f t="shared" si="42"/>
        <v>99.999999999999986</v>
      </c>
    </row>
    <row r="275" spans="1:20" ht="15" customHeight="1">
      <c r="B275" s="48" t="s">
        <v>317</v>
      </c>
      <c r="C275" s="32"/>
      <c r="D275" s="32"/>
      <c r="E275" s="32"/>
      <c r="F275" s="32"/>
      <c r="G275" s="32"/>
      <c r="H275" s="50">
        <v>38.009514396740329</v>
      </c>
      <c r="I275" s="35"/>
      <c r="J275" s="35"/>
      <c r="K275" s="50">
        <v>37.998770534507635</v>
      </c>
      <c r="L275" s="35"/>
      <c r="M275" s="35"/>
      <c r="N275" s="50">
        <v>38.135161772592348</v>
      </c>
      <c r="O275" s="35"/>
      <c r="P275" s="35"/>
    </row>
    <row r="276" spans="1:20" ht="15" customHeight="1">
      <c r="H276" s="1"/>
      <c r="I276" s="1"/>
      <c r="J276" s="1"/>
      <c r="K276" s="1"/>
    </row>
    <row r="277" spans="1:20" ht="15" customHeight="1">
      <c r="A277" s="1" t="s">
        <v>616</v>
      </c>
      <c r="B277" s="24"/>
      <c r="C277" s="7"/>
      <c r="D277" s="7"/>
      <c r="E277" s="7"/>
    </row>
    <row r="278" spans="1:20" ht="12" customHeight="1">
      <c r="B278" s="41"/>
      <c r="C278" s="42"/>
      <c r="D278" s="42"/>
      <c r="E278" s="42"/>
      <c r="F278" s="42"/>
      <c r="G278" s="118"/>
      <c r="H278" s="31"/>
      <c r="I278" s="103" t="s">
        <v>5</v>
      </c>
      <c r="J278" s="33"/>
      <c r="K278" s="31"/>
      <c r="L278" s="103" t="s">
        <v>62</v>
      </c>
      <c r="M278" s="33"/>
      <c r="N278" s="31"/>
      <c r="O278" s="103" t="s">
        <v>820</v>
      </c>
      <c r="P278" s="33"/>
    </row>
    <row r="279" spans="1:20" ht="22.5" customHeight="1">
      <c r="B279" s="43"/>
      <c r="C279" s="7"/>
      <c r="D279" s="7"/>
      <c r="E279" s="7"/>
      <c r="G279" s="119"/>
      <c r="H279" s="38" t="s">
        <v>2</v>
      </c>
      <c r="I279" s="38" t="s">
        <v>3</v>
      </c>
      <c r="J279" s="38" t="s">
        <v>505</v>
      </c>
      <c r="K279" s="38" t="s">
        <v>2</v>
      </c>
      <c r="L279" s="38" t="s">
        <v>3</v>
      </c>
      <c r="M279" s="38" t="s">
        <v>505</v>
      </c>
      <c r="N279" s="38" t="s">
        <v>2</v>
      </c>
      <c r="O279" s="38" t="s">
        <v>3</v>
      </c>
      <c r="P279" s="38" t="s">
        <v>505</v>
      </c>
    </row>
    <row r="280" spans="1:20" ht="12" customHeight="1">
      <c r="B280" s="44"/>
      <c r="C280" s="45"/>
      <c r="D280" s="45"/>
      <c r="E280" s="45"/>
      <c r="F280" s="45"/>
      <c r="G280" s="120"/>
      <c r="H280" s="46"/>
      <c r="I280" s="2">
        <f>H$223</f>
        <v>2263</v>
      </c>
      <c r="J280" s="2">
        <f>I280-H290-H289</f>
        <v>1477</v>
      </c>
      <c r="K280" s="46"/>
      <c r="L280" s="2">
        <f>K$223</f>
        <v>2063</v>
      </c>
      <c r="M280" s="2">
        <f>L280-K290-K289</f>
        <v>1373</v>
      </c>
      <c r="N280" s="46"/>
      <c r="O280" s="2">
        <f>N$223</f>
        <v>200</v>
      </c>
      <c r="P280" s="2">
        <f>O280-N290-N289</f>
        <v>104</v>
      </c>
    </row>
    <row r="281" spans="1:20" ht="15" customHeight="1">
      <c r="B281" s="43" t="s">
        <v>739</v>
      </c>
      <c r="C281" s="7"/>
      <c r="D281" s="7"/>
      <c r="E281" s="7"/>
      <c r="H281" s="19">
        <v>0</v>
      </c>
      <c r="I281" s="3">
        <f>H281/I280*100</f>
        <v>0</v>
      </c>
      <c r="J281" s="3">
        <f>H281/J280*100</f>
        <v>0</v>
      </c>
      <c r="K281" s="19">
        <v>0</v>
      </c>
      <c r="L281" s="3">
        <f>K281/L280*100</f>
        <v>0</v>
      </c>
      <c r="M281" s="3">
        <f>K281/M280*100</f>
        <v>0</v>
      </c>
      <c r="N281" s="19">
        <v>0</v>
      </c>
      <c r="O281" s="3">
        <f>N281/O280*100</f>
        <v>0</v>
      </c>
      <c r="P281" s="3">
        <f>N281/P280*100</f>
        <v>0</v>
      </c>
    </row>
    <row r="282" spans="1:20" ht="15" customHeight="1">
      <c r="B282" s="43" t="s">
        <v>336</v>
      </c>
      <c r="C282" s="7"/>
      <c r="D282" s="7"/>
      <c r="E282" s="7"/>
      <c r="H282" s="20">
        <v>22</v>
      </c>
      <c r="I282" s="4">
        <f>H282/I280*100</f>
        <v>0.97216084843128581</v>
      </c>
      <c r="J282" s="4">
        <f>H282/J280*100</f>
        <v>1.4895057549085984</v>
      </c>
      <c r="K282" s="20">
        <v>16</v>
      </c>
      <c r="L282" s="4">
        <f>K282/L280*100</f>
        <v>0.77556955889481338</v>
      </c>
      <c r="M282" s="4">
        <f>K282/M280*100</f>
        <v>1.1653313911143481</v>
      </c>
      <c r="N282" s="20">
        <v>6</v>
      </c>
      <c r="O282" s="4">
        <f>N282/O280*100</f>
        <v>3</v>
      </c>
      <c r="P282" s="4">
        <f>N282/P280*100</f>
        <v>5.7692307692307692</v>
      </c>
    </row>
    <row r="283" spans="1:20" ht="15" customHeight="1">
      <c r="B283" s="43" t="s">
        <v>337</v>
      </c>
      <c r="C283" s="7"/>
      <c r="D283" s="7"/>
      <c r="E283" s="7"/>
      <c r="H283" s="20">
        <v>91</v>
      </c>
      <c r="I283" s="4">
        <f>H283/I280*100</f>
        <v>4.021210782147592</v>
      </c>
      <c r="J283" s="4">
        <f>H283/J280*100</f>
        <v>6.1611374407582939</v>
      </c>
      <c r="K283" s="20">
        <v>71</v>
      </c>
      <c r="L283" s="4">
        <f>K283/L280*100</f>
        <v>3.4415899175957345</v>
      </c>
      <c r="M283" s="4">
        <f>K283/M280*100</f>
        <v>5.1711580480699197</v>
      </c>
      <c r="N283" s="20">
        <v>20</v>
      </c>
      <c r="O283" s="4">
        <f>N283/O280*100</f>
        <v>10</v>
      </c>
      <c r="P283" s="4">
        <f>N283/P280*100</f>
        <v>19.230769230769234</v>
      </c>
    </row>
    <row r="284" spans="1:20" ht="15" customHeight="1">
      <c r="B284" s="43" t="s">
        <v>258</v>
      </c>
      <c r="C284" s="7"/>
      <c r="D284" s="7"/>
      <c r="E284" s="7"/>
      <c r="H284" s="20">
        <v>248</v>
      </c>
      <c r="I284" s="4">
        <f>H284/I280*100</f>
        <v>10.95890410958904</v>
      </c>
      <c r="J284" s="4">
        <f>H284/J280*100</f>
        <v>16.790792146242385</v>
      </c>
      <c r="K284" s="20">
        <v>224</v>
      </c>
      <c r="L284" s="4">
        <f>K284/L280*100</f>
        <v>10.857973824527388</v>
      </c>
      <c r="M284" s="4">
        <f>K284/M280*100</f>
        <v>16.314639475600874</v>
      </c>
      <c r="N284" s="20">
        <v>24</v>
      </c>
      <c r="O284" s="4">
        <f>N284/O280*100</f>
        <v>12</v>
      </c>
      <c r="P284" s="4">
        <f>N284/P280*100</f>
        <v>23.076923076923077</v>
      </c>
    </row>
    <row r="285" spans="1:20" ht="15" customHeight="1">
      <c r="B285" s="43" t="s">
        <v>257</v>
      </c>
      <c r="C285" s="7"/>
      <c r="D285" s="7"/>
      <c r="E285" s="7"/>
      <c r="H285" s="20">
        <v>305</v>
      </c>
      <c r="I285" s="4">
        <f>H285/I280*100</f>
        <v>13.477684489615555</v>
      </c>
      <c r="J285" s="4">
        <f>H285/J280*100</f>
        <v>20.64996614759648</v>
      </c>
      <c r="K285" s="20">
        <v>280</v>
      </c>
      <c r="L285" s="4">
        <f>K285/L280*100</f>
        <v>13.572467280659234</v>
      </c>
      <c r="M285" s="4">
        <f>K285/M280*100</f>
        <v>20.393299344501091</v>
      </c>
      <c r="N285" s="20">
        <v>25</v>
      </c>
      <c r="O285" s="4">
        <f>N285/O280*100</f>
        <v>12.5</v>
      </c>
      <c r="P285" s="4">
        <f>N285/P280*100</f>
        <v>24.03846153846154</v>
      </c>
    </row>
    <row r="286" spans="1:20" ht="15" customHeight="1">
      <c r="B286" s="43" t="s">
        <v>359</v>
      </c>
      <c r="C286" s="7"/>
      <c r="D286" s="7"/>
      <c r="E286" s="7"/>
      <c r="H286" s="20">
        <v>503</v>
      </c>
      <c r="I286" s="4">
        <f>H286/I280*100</f>
        <v>22.227132125497128</v>
      </c>
      <c r="J286" s="4">
        <f>H286/J280*100</f>
        <v>34.055517941773864</v>
      </c>
      <c r="K286" s="20">
        <v>482</v>
      </c>
      <c r="L286" s="4">
        <f>K286/L280*100</f>
        <v>23.364032961706251</v>
      </c>
      <c r="M286" s="4">
        <f>K286/M280*100</f>
        <v>35.105608157319743</v>
      </c>
      <c r="N286" s="20">
        <v>21</v>
      </c>
      <c r="O286" s="4">
        <f>N286/O280*100</f>
        <v>10.5</v>
      </c>
      <c r="P286" s="4">
        <f>N286/P280*100</f>
        <v>20.192307692307693</v>
      </c>
    </row>
    <row r="287" spans="1:20" ht="15" customHeight="1">
      <c r="B287" s="43" t="s">
        <v>420</v>
      </c>
      <c r="C287" s="7"/>
      <c r="D287" s="7"/>
      <c r="E287" s="7"/>
      <c r="H287" s="20">
        <v>187</v>
      </c>
      <c r="I287" s="4">
        <f>H287/I280*100</f>
        <v>8.2633672116659298</v>
      </c>
      <c r="J287" s="4">
        <f>H287/J280*100</f>
        <v>12.660798916723087</v>
      </c>
      <c r="K287" s="20">
        <v>181</v>
      </c>
      <c r="L287" s="4">
        <f>K287/L280*100</f>
        <v>8.7736306349975752</v>
      </c>
      <c r="M287" s="4">
        <f>K287/M280*100</f>
        <v>13.182811361981065</v>
      </c>
      <c r="N287" s="20">
        <v>6</v>
      </c>
      <c r="O287" s="4">
        <f>N287/O280*100</f>
        <v>3</v>
      </c>
      <c r="P287" s="4">
        <f>N287/P280*100</f>
        <v>5.7692307692307692</v>
      </c>
      <c r="T287" s="40"/>
    </row>
    <row r="288" spans="1:20" ht="15" customHeight="1">
      <c r="B288" s="43" t="s">
        <v>421</v>
      </c>
      <c r="C288" s="7"/>
      <c r="D288" s="7"/>
      <c r="E288" s="7"/>
      <c r="H288" s="20">
        <v>121</v>
      </c>
      <c r="I288" s="4">
        <f>H288/I280*100</f>
        <v>5.3468846663720724</v>
      </c>
      <c r="J288" s="4">
        <f>H288/J280*100</f>
        <v>8.192281651997293</v>
      </c>
      <c r="K288" s="20">
        <v>119</v>
      </c>
      <c r="L288" s="4">
        <f>K288/L280*100</f>
        <v>5.768298594280175</v>
      </c>
      <c r="M288" s="4">
        <f>K288/M280*100</f>
        <v>8.6671522214129642</v>
      </c>
      <c r="N288" s="20">
        <v>2</v>
      </c>
      <c r="O288" s="4">
        <f>N288/O280*100</f>
        <v>1</v>
      </c>
      <c r="P288" s="4">
        <f>N288/P280*100</f>
        <v>1.9230769230769231</v>
      </c>
    </row>
    <row r="289" spans="1:16" ht="15" customHeight="1">
      <c r="B289" s="43" t="s">
        <v>508</v>
      </c>
      <c r="C289" s="7"/>
      <c r="D289" s="7"/>
      <c r="E289" s="7"/>
      <c r="H289" s="20">
        <v>632</v>
      </c>
      <c r="I289" s="4">
        <f>H289/I280*100</f>
        <v>27.927529827662394</v>
      </c>
      <c r="J289" s="17" t="s">
        <v>819</v>
      </c>
      <c r="K289" s="20">
        <v>571</v>
      </c>
      <c r="L289" s="4">
        <f>K289/L280*100</f>
        <v>27.678138633058651</v>
      </c>
      <c r="M289" s="17" t="s">
        <v>819</v>
      </c>
      <c r="N289" s="20">
        <v>61</v>
      </c>
      <c r="O289" s="4">
        <f>N289/O280*100</f>
        <v>30.5</v>
      </c>
      <c r="P289" s="17" t="s">
        <v>819</v>
      </c>
    </row>
    <row r="290" spans="1:16" ht="15" customHeight="1">
      <c r="B290" s="44" t="s">
        <v>0</v>
      </c>
      <c r="C290" s="45"/>
      <c r="D290" s="45"/>
      <c r="E290" s="45"/>
      <c r="F290" s="45"/>
      <c r="G290" s="45"/>
      <c r="H290" s="21">
        <v>154</v>
      </c>
      <c r="I290" s="5">
        <f>H290/I280*100</f>
        <v>6.8051259390190006</v>
      </c>
      <c r="J290" s="47" t="s">
        <v>819</v>
      </c>
      <c r="K290" s="21">
        <v>119</v>
      </c>
      <c r="L290" s="5">
        <f>K290/L280*100</f>
        <v>5.768298594280175</v>
      </c>
      <c r="M290" s="47" t="s">
        <v>819</v>
      </c>
      <c r="N290" s="21">
        <v>35</v>
      </c>
      <c r="O290" s="5">
        <f>N290/O280*100</f>
        <v>17.5</v>
      </c>
      <c r="P290" s="47" t="s">
        <v>819</v>
      </c>
    </row>
    <row r="291" spans="1:16" ht="15" customHeight="1">
      <c r="B291" s="48" t="s">
        <v>1</v>
      </c>
      <c r="C291" s="32"/>
      <c r="D291" s="32"/>
      <c r="E291" s="32"/>
      <c r="F291" s="32"/>
      <c r="G291" s="33"/>
      <c r="H291" s="49">
        <f>SUM(H281:H290)</f>
        <v>2263</v>
      </c>
      <c r="I291" s="6">
        <f>IF(SUM(I281:I290)&gt;100,"－",SUM(I281:I290))</f>
        <v>100.00000000000001</v>
      </c>
      <c r="J291" s="6">
        <f>IF(SUM(J281:J290)&gt;100,"－",SUM(J281:J290))</f>
        <v>100</v>
      </c>
      <c r="K291" s="49">
        <f>SUM(K281:K290)</f>
        <v>2063</v>
      </c>
      <c r="L291" s="6">
        <f>IF(SUM(L281:L290)&gt;100,"－",SUM(L281:L290))</f>
        <v>100</v>
      </c>
      <c r="M291" s="6">
        <f>IF(SUM(M281:M290)&gt;100,"－",SUM(M281:M290))</f>
        <v>100.00000000000001</v>
      </c>
      <c r="N291" s="49">
        <f>SUM(N281:N290)</f>
        <v>200</v>
      </c>
      <c r="O291" s="6">
        <f>IF(SUM(O281:O290)&gt;100,"－",SUM(O281:O290))</f>
        <v>100</v>
      </c>
      <c r="P291" s="6">
        <f>IF(SUM(P281:P290)&gt;100,"－",SUM(P281:P290))</f>
        <v>100</v>
      </c>
    </row>
    <row r="292" spans="1:16" ht="15" customHeight="1">
      <c r="B292" s="48" t="s">
        <v>512</v>
      </c>
      <c r="C292" s="32"/>
      <c r="D292" s="32"/>
      <c r="E292" s="32"/>
      <c r="F292" s="32"/>
      <c r="G292" s="33"/>
      <c r="H292" s="50">
        <v>23.363472410291109</v>
      </c>
      <c r="I292" s="35"/>
      <c r="J292" s="35"/>
      <c r="K292" s="50">
        <v>23.911521303714476</v>
      </c>
      <c r="L292" s="35"/>
      <c r="M292" s="35"/>
      <c r="N292" s="50">
        <v>16.128173076923076</v>
      </c>
      <c r="O292" s="35"/>
      <c r="P292" s="35"/>
    </row>
    <row r="293" spans="1:16" ht="15" customHeight="1">
      <c r="B293" s="48" t="s">
        <v>513</v>
      </c>
      <c r="C293" s="32"/>
      <c r="D293" s="32"/>
      <c r="E293" s="32"/>
      <c r="F293" s="32"/>
      <c r="G293" s="33"/>
      <c r="H293" s="50">
        <v>176.79</v>
      </c>
      <c r="I293" s="35"/>
      <c r="J293" s="35"/>
      <c r="K293" s="50">
        <v>176.79</v>
      </c>
      <c r="L293" s="35"/>
      <c r="M293" s="35"/>
      <c r="N293" s="50">
        <v>55.1</v>
      </c>
      <c r="O293" s="35"/>
      <c r="P293" s="35"/>
    </row>
    <row r="294" spans="1:16" ht="15" customHeight="1">
      <c r="B294" s="91"/>
      <c r="C294" s="70"/>
      <c r="D294" s="70"/>
      <c r="E294" s="70"/>
      <c r="F294" s="70"/>
      <c r="G294" s="67"/>
      <c r="H294" s="15"/>
      <c r="I294" s="15"/>
      <c r="J294" s="15"/>
      <c r="K294" s="15"/>
      <c r="L294" s="15"/>
      <c r="M294" s="15"/>
      <c r="N294" s="15"/>
      <c r="O294" s="15"/>
      <c r="P294" s="55"/>
    </row>
    <row r="295" spans="1:16" ht="15" customHeight="1">
      <c r="A295" s="1" t="s">
        <v>619</v>
      </c>
      <c r="B295" s="24"/>
      <c r="C295" s="7"/>
      <c r="D295" s="7"/>
      <c r="E295" s="7"/>
    </row>
    <row r="296" spans="1:16" ht="12" customHeight="1">
      <c r="B296" s="41"/>
      <c r="C296" s="42"/>
      <c r="D296" s="42"/>
      <c r="E296" s="42"/>
      <c r="F296" s="42"/>
      <c r="G296" s="118"/>
      <c r="H296" s="31"/>
      <c r="I296" s="103" t="s">
        <v>5</v>
      </c>
      <c r="J296" s="33"/>
      <c r="K296" s="31"/>
      <c r="L296" s="103" t="s">
        <v>62</v>
      </c>
      <c r="M296" s="33"/>
      <c r="N296" s="31"/>
      <c r="O296" s="103" t="s">
        <v>820</v>
      </c>
      <c r="P296" s="33"/>
    </row>
    <row r="297" spans="1:16" ht="22.5" customHeight="1">
      <c r="B297" s="43"/>
      <c r="C297" s="7"/>
      <c r="D297" s="7"/>
      <c r="E297" s="7"/>
      <c r="G297" s="119"/>
      <c r="H297" s="38" t="s">
        <v>2</v>
      </c>
      <c r="I297" s="38" t="s">
        <v>3</v>
      </c>
      <c r="J297" s="38" t="s">
        <v>505</v>
      </c>
      <c r="K297" s="38" t="s">
        <v>2</v>
      </c>
      <c r="L297" s="38" t="s">
        <v>3</v>
      </c>
      <c r="M297" s="38" t="s">
        <v>505</v>
      </c>
      <c r="N297" s="38" t="s">
        <v>2</v>
      </c>
      <c r="O297" s="38" t="s">
        <v>3</v>
      </c>
      <c r="P297" s="38" t="s">
        <v>505</v>
      </c>
    </row>
    <row r="298" spans="1:16" ht="12" customHeight="1">
      <c r="B298" s="44"/>
      <c r="C298" s="45"/>
      <c r="D298" s="45"/>
      <c r="E298" s="45"/>
      <c r="F298" s="45"/>
      <c r="G298" s="120"/>
      <c r="H298" s="46"/>
      <c r="I298" s="2">
        <f>H$223</f>
        <v>2263</v>
      </c>
      <c r="J298" s="2">
        <f>I298-H308-H307</f>
        <v>1411</v>
      </c>
      <c r="K298" s="46"/>
      <c r="L298" s="2">
        <f>K$223</f>
        <v>2063</v>
      </c>
      <c r="M298" s="2">
        <f>L298-K308-K307</f>
        <v>1322</v>
      </c>
      <c r="N298" s="46"/>
      <c r="O298" s="2">
        <f>N$223</f>
        <v>200</v>
      </c>
      <c r="P298" s="2">
        <f>O298-N308-N307</f>
        <v>89</v>
      </c>
    </row>
    <row r="299" spans="1:16" ht="15" customHeight="1">
      <c r="B299" s="43" t="s">
        <v>739</v>
      </c>
      <c r="C299" s="7"/>
      <c r="D299" s="7"/>
      <c r="E299" s="7"/>
      <c r="H299" s="19">
        <v>5</v>
      </c>
      <c r="I299" s="3">
        <f>H299/I298*100</f>
        <v>0.22094564737074682</v>
      </c>
      <c r="J299" s="3">
        <f>H299/J298*100</f>
        <v>0.3543586109142452</v>
      </c>
      <c r="K299" s="19">
        <v>3</v>
      </c>
      <c r="L299" s="3">
        <f>K299/L298*100</f>
        <v>0.1454192922927775</v>
      </c>
      <c r="M299" s="3">
        <f>K299/M298*100</f>
        <v>0.22692889561270801</v>
      </c>
      <c r="N299" s="19">
        <v>2</v>
      </c>
      <c r="O299" s="3">
        <f>N299/O298*100</f>
        <v>1</v>
      </c>
      <c r="P299" s="3">
        <f>N299/P298*100</f>
        <v>2.2471910112359552</v>
      </c>
    </row>
    <row r="300" spans="1:16" ht="15" customHeight="1">
      <c r="B300" s="43" t="s">
        <v>336</v>
      </c>
      <c r="C300" s="7"/>
      <c r="D300" s="7"/>
      <c r="E300" s="7"/>
      <c r="H300" s="20">
        <v>66</v>
      </c>
      <c r="I300" s="4">
        <f>H300/I298*100</f>
        <v>2.9164825452938579</v>
      </c>
      <c r="J300" s="4">
        <f>H300/J298*100</f>
        <v>4.6775336640680374</v>
      </c>
      <c r="K300" s="20">
        <v>56</v>
      </c>
      <c r="L300" s="4">
        <f>K300/L298*100</f>
        <v>2.714493456131847</v>
      </c>
      <c r="M300" s="4">
        <f>K300/M298*100</f>
        <v>4.236006051437216</v>
      </c>
      <c r="N300" s="20">
        <v>10</v>
      </c>
      <c r="O300" s="4">
        <f>N300/O298*100</f>
        <v>5</v>
      </c>
      <c r="P300" s="4">
        <f>N300/P298*100</f>
        <v>11.235955056179774</v>
      </c>
    </row>
    <row r="301" spans="1:16" ht="15" customHeight="1">
      <c r="B301" s="43" t="s">
        <v>337</v>
      </c>
      <c r="C301" s="7"/>
      <c r="D301" s="7"/>
      <c r="E301" s="7"/>
      <c r="H301" s="20">
        <v>203</v>
      </c>
      <c r="I301" s="4">
        <f>H301/I298*100</f>
        <v>8.9703932832523208</v>
      </c>
      <c r="J301" s="4">
        <f>H301/J298*100</f>
        <v>14.386959603118354</v>
      </c>
      <c r="K301" s="20">
        <v>185</v>
      </c>
      <c r="L301" s="4">
        <f>K301/L298*100</f>
        <v>8.9675230247212809</v>
      </c>
      <c r="M301" s="4">
        <f>K301/M298*100</f>
        <v>13.993948562783661</v>
      </c>
      <c r="N301" s="20">
        <v>18</v>
      </c>
      <c r="O301" s="4">
        <f>N301/O298*100</f>
        <v>9</v>
      </c>
      <c r="P301" s="4">
        <f>N301/P298*100</f>
        <v>20.224719101123593</v>
      </c>
    </row>
    <row r="302" spans="1:16" ht="15" customHeight="1">
      <c r="B302" s="43" t="s">
        <v>258</v>
      </c>
      <c r="C302" s="7"/>
      <c r="D302" s="7"/>
      <c r="E302" s="7"/>
      <c r="H302" s="20">
        <v>345</v>
      </c>
      <c r="I302" s="4">
        <f>H302/I298*100</f>
        <v>15.245249668581529</v>
      </c>
      <c r="J302" s="4">
        <f>H302/J298*100</f>
        <v>24.450744153082919</v>
      </c>
      <c r="K302" s="20">
        <v>318</v>
      </c>
      <c r="L302" s="4">
        <f>K302/L298*100</f>
        <v>15.414444983034418</v>
      </c>
      <c r="M302" s="4">
        <f>K302/M298*100</f>
        <v>24.05446293494705</v>
      </c>
      <c r="N302" s="20">
        <v>27</v>
      </c>
      <c r="O302" s="4">
        <f>N302/O298*100</f>
        <v>13.5</v>
      </c>
      <c r="P302" s="4">
        <f>N302/P298*100</f>
        <v>30.337078651685395</v>
      </c>
    </row>
    <row r="303" spans="1:16" ht="15" customHeight="1">
      <c r="B303" s="43" t="s">
        <v>257</v>
      </c>
      <c r="C303" s="7"/>
      <c r="D303" s="7"/>
      <c r="E303" s="7"/>
      <c r="H303" s="20">
        <v>303</v>
      </c>
      <c r="I303" s="4">
        <f>H303/I298*100</f>
        <v>13.389306230667255</v>
      </c>
      <c r="J303" s="4">
        <f>H303/J298*100</f>
        <v>21.474131821403262</v>
      </c>
      <c r="K303" s="20">
        <v>287</v>
      </c>
      <c r="L303" s="4">
        <f>K303/L298*100</f>
        <v>13.911778962675713</v>
      </c>
      <c r="M303" s="4">
        <f>K303/M298*100</f>
        <v>21.709531013615734</v>
      </c>
      <c r="N303" s="20">
        <v>16</v>
      </c>
      <c r="O303" s="4">
        <f>N303/O298*100</f>
        <v>8</v>
      </c>
      <c r="P303" s="4">
        <f>N303/P298*100</f>
        <v>17.977528089887642</v>
      </c>
    </row>
    <row r="304" spans="1:16" ht="15" customHeight="1">
      <c r="B304" s="43" t="s">
        <v>359</v>
      </c>
      <c r="C304" s="7"/>
      <c r="D304" s="7"/>
      <c r="E304" s="7"/>
      <c r="H304" s="20">
        <v>350</v>
      </c>
      <c r="I304" s="4">
        <f>H304/I298*100</f>
        <v>15.466195315952275</v>
      </c>
      <c r="J304" s="4">
        <f>H304/J298*100</f>
        <v>24.805102763997162</v>
      </c>
      <c r="K304" s="20">
        <v>339</v>
      </c>
      <c r="L304" s="4">
        <f>K304/L298*100</f>
        <v>16.432380029083859</v>
      </c>
      <c r="M304" s="4">
        <f>K304/M298*100</f>
        <v>25.642965204236006</v>
      </c>
      <c r="N304" s="20">
        <v>11</v>
      </c>
      <c r="O304" s="4">
        <f>N304/O298*100</f>
        <v>5.5</v>
      </c>
      <c r="P304" s="4">
        <f>N304/P298*100</f>
        <v>12.359550561797752</v>
      </c>
    </row>
    <row r="305" spans="1:20" ht="15" customHeight="1">
      <c r="B305" s="43" t="s">
        <v>420</v>
      </c>
      <c r="C305" s="7"/>
      <c r="D305" s="7"/>
      <c r="E305" s="7"/>
      <c r="H305" s="20">
        <v>78</v>
      </c>
      <c r="I305" s="4">
        <f>H305/I298*100</f>
        <v>3.4467520989836498</v>
      </c>
      <c r="J305" s="4">
        <f>H305/J298*100</f>
        <v>5.5279943302622252</v>
      </c>
      <c r="K305" s="20">
        <v>75</v>
      </c>
      <c r="L305" s="4">
        <f>K305/L298*100</f>
        <v>3.6354823073194376</v>
      </c>
      <c r="M305" s="4">
        <f>K305/M298*100</f>
        <v>5.6732223903177008</v>
      </c>
      <c r="N305" s="20">
        <v>3</v>
      </c>
      <c r="O305" s="4">
        <f>N305/O298*100</f>
        <v>1.5</v>
      </c>
      <c r="P305" s="4">
        <f>N305/P298*100</f>
        <v>3.3707865168539324</v>
      </c>
      <c r="T305" s="40"/>
    </row>
    <row r="306" spans="1:20" ht="15" customHeight="1">
      <c r="B306" s="43" t="s">
        <v>421</v>
      </c>
      <c r="C306" s="7"/>
      <c r="D306" s="7"/>
      <c r="E306" s="7"/>
      <c r="H306" s="20">
        <v>61</v>
      </c>
      <c r="I306" s="4">
        <f>H306/I298*100</f>
        <v>2.6955368979231111</v>
      </c>
      <c r="J306" s="4">
        <f>H306/J298*100</f>
        <v>4.3231750531537916</v>
      </c>
      <c r="K306" s="20">
        <v>59</v>
      </c>
      <c r="L306" s="4">
        <f>K306/L298*100</f>
        <v>2.8599127484246241</v>
      </c>
      <c r="M306" s="4">
        <f>K306/M298*100</f>
        <v>4.4629349470499244</v>
      </c>
      <c r="N306" s="20">
        <v>2</v>
      </c>
      <c r="O306" s="4">
        <f>N306/O298*100</f>
        <v>1</v>
      </c>
      <c r="P306" s="4">
        <f>N306/P298*100</f>
        <v>2.2471910112359552</v>
      </c>
    </row>
    <row r="307" spans="1:20" ht="15" customHeight="1">
      <c r="B307" s="43" t="s">
        <v>508</v>
      </c>
      <c r="C307" s="7"/>
      <c r="D307" s="7"/>
      <c r="E307" s="7"/>
      <c r="H307" s="20">
        <v>689</v>
      </c>
      <c r="I307" s="4">
        <f>H307/I298*100</f>
        <v>30.44631020768891</v>
      </c>
      <c r="J307" s="17" t="s">
        <v>819</v>
      </c>
      <c r="K307" s="20">
        <v>615</v>
      </c>
      <c r="L307" s="4">
        <f>K307/L298*100</f>
        <v>29.810954920019388</v>
      </c>
      <c r="M307" s="17" t="s">
        <v>819</v>
      </c>
      <c r="N307" s="20">
        <v>74</v>
      </c>
      <c r="O307" s="4">
        <f>N307/O298*100</f>
        <v>37</v>
      </c>
      <c r="P307" s="17" t="s">
        <v>819</v>
      </c>
    </row>
    <row r="308" spans="1:20" ht="15" customHeight="1">
      <c r="B308" s="44" t="s">
        <v>0</v>
      </c>
      <c r="C308" s="45"/>
      <c r="D308" s="45"/>
      <c r="E308" s="45"/>
      <c r="F308" s="45"/>
      <c r="G308" s="45"/>
      <c r="H308" s="21">
        <v>163</v>
      </c>
      <c r="I308" s="5">
        <f>H308/I298*100</f>
        <v>7.202828104286346</v>
      </c>
      <c r="J308" s="47" t="s">
        <v>819</v>
      </c>
      <c r="K308" s="21">
        <v>126</v>
      </c>
      <c r="L308" s="5">
        <f>K308/L298*100</f>
        <v>6.1076102762966551</v>
      </c>
      <c r="M308" s="47" t="s">
        <v>819</v>
      </c>
      <c r="N308" s="21">
        <v>37</v>
      </c>
      <c r="O308" s="5">
        <f>N308/O298*100</f>
        <v>18.5</v>
      </c>
      <c r="P308" s="47" t="s">
        <v>819</v>
      </c>
    </row>
    <row r="309" spans="1:20" ht="15" customHeight="1">
      <c r="B309" s="48" t="s">
        <v>1</v>
      </c>
      <c r="C309" s="32"/>
      <c r="D309" s="32"/>
      <c r="E309" s="32"/>
      <c r="F309" s="32"/>
      <c r="G309" s="33"/>
      <c r="H309" s="49">
        <f>SUM(H299:H308)</f>
        <v>2263</v>
      </c>
      <c r="I309" s="6">
        <f>IF(SUM(I299:I308)&gt;100,"－",SUM(I299:I308))</f>
        <v>100</v>
      </c>
      <c r="J309" s="6">
        <f>IF(SUM(J299:J308)&gt;100,"－",SUM(J299:J308))</f>
        <v>100</v>
      </c>
      <c r="K309" s="49">
        <f>SUM(K299:K308)</f>
        <v>2063</v>
      </c>
      <c r="L309" s="6">
        <f>IF(SUM(L299:L308)&gt;100,"－",SUM(L299:L308))</f>
        <v>99.999999999999986</v>
      </c>
      <c r="M309" s="6">
        <f>IF(SUM(M299:M308)&gt;100,"－",SUM(M299:M308))</f>
        <v>100.00000000000001</v>
      </c>
      <c r="N309" s="49">
        <f>SUM(N299:N308)</f>
        <v>200</v>
      </c>
      <c r="O309" s="6">
        <f>IF(SUM(O299:O308)&gt;100,"－",SUM(O299:O308))</f>
        <v>100</v>
      </c>
      <c r="P309" s="6">
        <f>IF(SUM(P299:P308)&gt;100,"－",SUM(P299:P308))</f>
        <v>99.999999999999986</v>
      </c>
    </row>
    <row r="310" spans="1:20" ht="15" customHeight="1">
      <c r="B310" s="48" t="s">
        <v>512</v>
      </c>
      <c r="C310" s="32"/>
      <c r="D310" s="32"/>
      <c r="E310" s="32"/>
      <c r="F310" s="32"/>
      <c r="G310" s="33"/>
      <c r="H310" s="50">
        <v>17.759376328844795</v>
      </c>
      <c r="I310" s="35"/>
      <c r="J310" s="35"/>
      <c r="K310" s="50">
        <v>18.063146747352498</v>
      </c>
      <c r="L310" s="35"/>
      <c r="M310" s="35"/>
      <c r="N310" s="50">
        <v>13.247191011235955</v>
      </c>
      <c r="O310" s="35"/>
      <c r="P310" s="35"/>
    </row>
    <row r="311" spans="1:20" ht="15" customHeight="1">
      <c r="B311" s="48" t="s">
        <v>513</v>
      </c>
      <c r="C311" s="32"/>
      <c r="D311" s="32"/>
      <c r="E311" s="32"/>
      <c r="F311" s="32"/>
      <c r="G311" s="33"/>
      <c r="H311" s="50">
        <v>164</v>
      </c>
      <c r="I311" s="35"/>
      <c r="J311" s="35"/>
      <c r="K311" s="50">
        <v>164</v>
      </c>
      <c r="L311" s="35"/>
      <c r="M311" s="35"/>
      <c r="N311" s="50">
        <v>44</v>
      </c>
      <c r="O311" s="35"/>
      <c r="P311" s="35"/>
    </row>
    <row r="312" spans="1:20" ht="15" customHeight="1">
      <c r="B312" s="91"/>
      <c r="C312" s="70"/>
      <c r="D312" s="70"/>
      <c r="E312" s="70"/>
      <c r="F312" s="70"/>
      <c r="G312" s="67"/>
      <c r="H312" s="15"/>
      <c r="I312" s="15"/>
      <c r="J312" s="15"/>
      <c r="K312" s="15"/>
      <c r="L312" s="15"/>
      <c r="M312" s="15"/>
      <c r="N312" s="15"/>
      <c r="O312" s="15"/>
      <c r="P312" s="55"/>
    </row>
    <row r="313" spans="1:20" ht="15" customHeight="1">
      <c r="A313" s="1" t="s">
        <v>502</v>
      </c>
      <c r="B313" s="24"/>
      <c r="J313" s="1"/>
      <c r="N313" s="7"/>
    </row>
    <row r="314" spans="1:20" ht="12" customHeight="1">
      <c r="B314" s="41"/>
      <c r="C314" s="42"/>
      <c r="D314" s="42"/>
      <c r="E314" s="42"/>
      <c r="F314" s="42"/>
      <c r="G314" s="42"/>
      <c r="H314" s="31"/>
      <c r="I314" s="103" t="s">
        <v>5</v>
      </c>
      <c r="J314" s="33"/>
      <c r="K314" s="31"/>
      <c r="L314" s="103" t="s">
        <v>62</v>
      </c>
      <c r="M314" s="33"/>
      <c r="N314" s="31"/>
      <c r="O314" s="103" t="s">
        <v>820</v>
      </c>
      <c r="P314" s="33"/>
    </row>
    <row r="315" spans="1:20" ht="22.5" customHeight="1">
      <c r="B315" s="102"/>
      <c r="C315" s="56"/>
      <c r="D315" s="56"/>
      <c r="E315" s="56"/>
      <c r="F315" s="56"/>
      <c r="G315" s="56"/>
      <c r="H315" s="38" t="s">
        <v>2</v>
      </c>
      <c r="I315" s="38" t="s">
        <v>3</v>
      </c>
      <c r="J315" s="38" t="s">
        <v>505</v>
      </c>
      <c r="K315" s="38" t="s">
        <v>2</v>
      </c>
      <c r="L315" s="38" t="s">
        <v>3</v>
      </c>
      <c r="M315" s="38" t="s">
        <v>505</v>
      </c>
      <c r="N315" s="38" t="s">
        <v>2</v>
      </c>
      <c r="O315" s="38" t="s">
        <v>3</v>
      </c>
      <c r="P315" s="38" t="s">
        <v>505</v>
      </c>
    </row>
    <row r="316" spans="1:20" ht="12" customHeight="1">
      <c r="B316" s="44"/>
      <c r="C316" s="45"/>
      <c r="D316" s="45"/>
      <c r="E316" s="45"/>
      <c r="F316" s="45"/>
      <c r="G316" s="45"/>
      <c r="H316" s="46"/>
      <c r="I316" s="2">
        <f>H$223</f>
        <v>2263</v>
      </c>
      <c r="J316" s="2">
        <f>I316-H322</f>
        <v>1404</v>
      </c>
      <c r="K316" s="46"/>
      <c r="L316" s="2">
        <f>K$223</f>
        <v>2063</v>
      </c>
      <c r="M316" s="2">
        <f>L316-K322</f>
        <v>1316</v>
      </c>
      <c r="N316" s="46"/>
      <c r="O316" s="2">
        <f>N$223</f>
        <v>200</v>
      </c>
      <c r="P316" s="2">
        <f>O316-N322</f>
        <v>88</v>
      </c>
    </row>
    <row r="317" spans="1:20" ht="15" customHeight="1">
      <c r="B317" s="43" t="s">
        <v>633</v>
      </c>
      <c r="C317" s="7"/>
      <c r="D317" s="7"/>
      <c r="E317" s="7"/>
      <c r="H317" s="19">
        <v>165</v>
      </c>
      <c r="I317" s="3">
        <f t="shared" ref="I317:J321" si="43">$H317/I$316*100</f>
        <v>7.291206363234644</v>
      </c>
      <c r="J317" s="3">
        <f t="shared" si="43"/>
        <v>11.752136752136751</v>
      </c>
      <c r="K317" s="19">
        <v>152</v>
      </c>
      <c r="L317" s="3">
        <f t="shared" ref="L317:M321" si="44">$K317/L$316*100</f>
        <v>7.3679108095007271</v>
      </c>
      <c r="M317" s="3">
        <f t="shared" si="44"/>
        <v>11.550151975683891</v>
      </c>
      <c r="N317" s="19">
        <v>13</v>
      </c>
      <c r="O317" s="3">
        <f t="shared" ref="O317:P321" si="45">$N317/O$316*100</f>
        <v>6.5</v>
      </c>
      <c r="P317" s="3">
        <f t="shared" si="45"/>
        <v>14.772727272727273</v>
      </c>
    </row>
    <row r="318" spans="1:20" ht="15" customHeight="1">
      <c r="B318" s="43" t="s">
        <v>734</v>
      </c>
      <c r="C318" s="7"/>
      <c r="D318" s="7"/>
      <c r="E318" s="7"/>
      <c r="H318" s="20">
        <v>380</v>
      </c>
      <c r="I318" s="4">
        <f t="shared" si="43"/>
        <v>16.791869200176755</v>
      </c>
      <c r="J318" s="4">
        <f t="shared" si="43"/>
        <v>27.065527065527068</v>
      </c>
      <c r="K318" s="20">
        <v>362</v>
      </c>
      <c r="L318" s="4">
        <f t="shared" si="44"/>
        <v>17.54726126999515</v>
      </c>
      <c r="M318" s="4">
        <f t="shared" si="44"/>
        <v>27.507598784194531</v>
      </c>
      <c r="N318" s="20">
        <v>18</v>
      </c>
      <c r="O318" s="4">
        <f t="shared" si="45"/>
        <v>9</v>
      </c>
      <c r="P318" s="4">
        <f t="shared" si="45"/>
        <v>20.454545454545457</v>
      </c>
    </row>
    <row r="319" spans="1:20" ht="15" customHeight="1">
      <c r="B319" s="43" t="s">
        <v>735</v>
      </c>
      <c r="C319" s="7"/>
      <c r="D319" s="7"/>
      <c r="E319" s="7"/>
      <c r="H319" s="20">
        <v>484</v>
      </c>
      <c r="I319" s="4">
        <f t="shared" si="43"/>
        <v>21.38753866548829</v>
      </c>
      <c r="J319" s="4">
        <f t="shared" si="43"/>
        <v>34.472934472934476</v>
      </c>
      <c r="K319" s="20">
        <v>461</v>
      </c>
      <c r="L319" s="4">
        <f t="shared" si="44"/>
        <v>22.346097915656809</v>
      </c>
      <c r="M319" s="4">
        <f t="shared" si="44"/>
        <v>35.030395136778111</v>
      </c>
      <c r="N319" s="20">
        <v>23</v>
      </c>
      <c r="O319" s="4">
        <f t="shared" si="45"/>
        <v>11.5</v>
      </c>
      <c r="P319" s="4">
        <f t="shared" si="45"/>
        <v>26.136363636363637</v>
      </c>
    </row>
    <row r="320" spans="1:20" ht="15" customHeight="1">
      <c r="B320" s="43" t="s">
        <v>491</v>
      </c>
      <c r="C320" s="7"/>
      <c r="D320" s="7"/>
      <c r="E320" s="7"/>
      <c r="H320" s="20">
        <v>277</v>
      </c>
      <c r="I320" s="4">
        <f t="shared" si="43"/>
        <v>12.240388864339373</v>
      </c>
      <c r="J320" s="4">
        <f t="shared" si="43"/>
        <v>19.729344729344731</v>
      </c>
      <c r="K320" s="20">
        <v>262</v>
      </c>
      <c r="L320" s="4">
        <f t="shared" si="44"/>
        <v>12.69995152690257</v>
      </c>
      <c r="M320" s="4">
        <f t="shared" si="44"/>
        <v>19.908814589665656</v>
      </c>
      <c r="N320" s="20">
        <v>15</v>
      </c>
      <c r="O320" s="4">
        <f t="shared" si="45"/>
        <v>7.5</v>
      </c>
      <c r="P320" s="4">
        <f t="shared" si="45"/>
        <v>17.045454545454543</v>
      </c>
    </row>
    <row r="321" spans="1:20" ht="15" customHeight="1">
      <c r="B321" s="43" t="s">
        <v>821</v>
      </c>
      <c r="C321" s="7"/>
      <c r="D321" s="7"/>
      <c r="E321" s="7"/>
      <c r="H321" s="20">
        <v>98</v>
      </c>
      <c r="I321" s="4">
        <f t="shared" si="43"/>
        <v>4.3305346884666367</v>
      </c>
      <c r="J321" s="4">
        <f t="shared" si="43"/>
        <v>6.9800569800569798</v>
      </c>
      <c r="K321" s="20">
        <v>79</v>
      </c>
      <c r="L321" s="4">
        <f t="shared" si="44"/>
        <v>3.829374697043141</v>
      </c>
      <c r="M321" s="4">
        <f t="shared" si="44"/>
        <v>6.0030395136778116</v>
      </c>
      <c r="N321" s="20">
        <v>19</v>
      </c>
      <c r="O321" s="4">
        <f t="shared" si="45"/>
        <v>9.5</v>
      </c>
      <c r="P321" s="4">
        <f t="shared" si="45"/>
        <v>21.59090909090909</v>
      </c>
    </row>
    <row r="322" spans="1:20" ht="15" customHeight="1">
      <c r="B322" s="44" t="s">
        <v>484</v>
      </c>
      <c r="C322" s="45"/>
      <c r="D322" s="45"/>
      <c r="E322" s="45"/>
      <c r="F322" s="45"/>
      <c r="G322" s="45"/>
      <c r="H322" s="21">
        <v>859</v>
      </c>
      <c r="I322" s="5">
        <f>$H322/I$316*100</f>
        <v>37.958462218294301</v>
      </c>
      <c r="J322" s="47" t="s">
        <v>819</v>
      </c>
      <c r="K322" s="21">
        <v>747</v>
      </c>
      <c r="L322" s="30">
        <f>$K322/L$316*100</f>
        <v>36.209403780901603</v>
      </c>
      <c r="M322" s="47" t="s">
        <v>819</v>
      </c>
      <c r="N322" s="21">
        <v>112</v>
      </c>
      <c r="O322" s="30">
        <f>$N322/O$316*100</f>
        <v>56.000000000000007</v>
      </c>
      <c r="P322" s="47" t="s">
        <v>819</v>
      </c>
    </row>
    <row r="323" spans="1:20" ht="15" customHeight="1">
      <c r="B323" s="48" t="s">
        <v>1</v>
      </c>
      <c r="C323" s="32"/>
      <c r="D323" s="32"/>
      <c r="E323" s="32"/>
      <c r="F323" s="32"/>
      <c r="G323" s="32"/>
      <c r="H323" s="49">
        <f>SUM(H317:H322)</f>
        <v>2263</v>
      </c>
      <c r="I323" s="6">
        <f>IF(SUM(I317:I322)&gt;100,"－",SUM(I317:I322))</f>
        <v>100</v>
      </c>
      <c r="J323" s="6">
        <f>IF(SUM(J317:J322)&gt;100,"－",SUM(J317:J322))</f>
        <v>100.00000000000001</v>
      </c>
      <c r="K323" s="49">
        <f>SUM(K317:K322)</f>
        <v>2063</v>
      </c>
      <c r="L323" s="6">
        <f>IF(SUM(L317:L322)&gt;100,"－",SUM(L317:L322))</f>
        <v>100</v>
      </c>
      <c r="M323" s="6">
        <f>IF(SUM(M317:M322)&gt;100,"－",SUM(M317:M322))</f>
        <v>99.999999999999986</v>
      </c>
      <c r="N323" s="49">
        <f>SUM(N317:N322)</f>
        <v>200</v>
      </c>
      <c r="O323" s="6">
        <f>IF(SUM(O317:O322)&gt;100,"－",SUM(O317:O322))</f>
        <v>100</v>
      </c>
      <c r="P323" s="6">
        <f>IF(SUM(P317:P322)&gt;100,"－",SUM(P317:P322))</f>
        <v>100.00000000000001</v>
      </c>
    </row>
    <row r="324" spans="1:20" ht="15" customHeight="1">
      <c r="B324" s="48" t="s">
        <v>317</v>
      </c>
      <c r="C324" s="32"/>
      <c r="D324" s="32"/>
      <c r="E324" s="32"/>
      <c r="F324" s="32"/>
      <c r="G324" s="32"/>
      <c r="H324" s="50">
        <v>75.181163726561294</v>
      </c>
      <c r="I324" s="35"/>
      <c r="J324" s="35"/>
      <c r="K324" s="50">
        <v>75.060829496857309</v>
      </c>
      <c r="L324" s="35"/>
      <c r="M324" s="35"/>
      <c r="N324" s="50">
        <v>76.98070743440752</v>
      </c>
      <c r="O324" s="35"/>
      <c r="P324" s="35"/>
    </row>
    <row r="325" spans="1:20" ht="15" customHeight="1">
      <c r="H325" s="1"/>
      <c r="I325" s="1"/>
      <c r="J325" s="1"/>
      <c r="K325" s="1"/>
    </row>
    <row r="326" spans="1:20" ht="15" customHeight="1">
      <c r="A326" s="1" t="s">
        <v>620</v>
      </c>
      <c r="B326" s="24"/>
      <c r="C326" s="7"/>
      <c r="D326" s="7"/>
      <c r="E326" s="7"/>
    </row>
    <row r="327" spans="1:20" ht="12" customHeight="1">
      <c r="B327" s="41"/>
      <c r="C327" s="42"/>
      <c r="D327" s="42"/>
      <c r="E327" s="42"/>
      <c r="F327" s="42"/>
      <c r="G327" s="118"/>
      <c r="H327" s="31"/>
      <c r="I327" s="103" t="s">
        <v>5</v>
      </c>
      <c r="J327" s="33"/>
      <c r="K327" s="31"/>
      <c r="L327" s="103" t="s">
        <v>62</v>
      </c>
      <c r="M327" s="33"/>
      <c r="N327" s="31"/>
      <c r="O327" s="103" t="s">
        <v>820</v>
      </c>
      <c r="P327" s="33"/>
    </row>
    <row r="328" spans="1:20" ht="22.5" customHeight="1">
      <c r="B328" s="43"/>
      <c r="C328" s="7"/>
      <c r="D328" s="7"/>
      <c r="E328" s="7"/>
      <c r="G328" s="119"/>
      <c r="H328" s="38" t="s">
        <v>2</v>
      </c>
      <c r="I328" s="38" t="s">
        <v>3</v>
      </c>
      <c r="J328" s="38" t="s">
        <v>505</v>
      </c>
      <c r="K328" s="38" t="s">
        <v>2</v>
      </c>
      <c r="L328" s="38" t="s">
        <v>3</v>
      </c>
      <c r="M328" s="38" t="s">
        <v>505</v>
      </c>
      <c r="N328" s="38" t="s">
        <v>2</v>
      </c>
      <c r="O328" s="38" t="s">
        <v>3</v>
      </c>
      <c r="P328" s="38" t="s">
        <v>505</v>
      </c>
    </row>
    <row r="329" spans="1:20" ht="12" customHeight="1">
      <c r="B329" s="44"/>
      <c r="C329" s="45"/>
      <c r="D329" s="45"/>
      <c r="E329" s="45"/>
      <c r="F329" s="45"/>
      <c r="G329" s="120"/>
      <c r="H329" s="46"/>
      <c r="I329" s="2">
        <f>H$223</f>
        <v>2263</v>
      </c>
      <c r="J329" s="2">
        <f>I329-H339-H338</f>
        <v>1950</v>
      </c>
      <c r="K329" s="46"/>
      <c r="L329" s="2">
        <f>K$223</f>
        <v>2063</v>
      </c>
      <c r="M329" s="2">
        <f>L329-K339-K338</f>
        <v>1808</v>
      </c>
      <c r="N329" s="46"/>
      <c r="O329" s="2">
        <f>N$223</f>
        <v>200</v>
      </c>
      <c r="P329" s="2">
        <f>O329-N339-N338</f>
        <v>89</v>
      </c>
    </row>
    <row r="330" spans="1:20" ht="15" customHeight="1">
      <c r="B330" s="43" t="s">
        <v>739</v>
      </c>
      <c r="C330" s="7"/>
      <c r="D330" s="7"/>
      <c r="E330" s="7"/>
      <c r="H330" s="19">
        <v>0</v>
      </c>
      <c r="I330" s="3">
        <f>H330/I329*100</f>
        <v>0</v>
      </c>
      <c r="J330" s="3">
        <f>H330/J329*100</f>
        <v>0</v>
      </c>
      <c r="K330" s="19">
        <v>0</v>
      </c>
      <c r="L330" s="3">
        <f>K330/L329*100</f>
        <v>0</v>
      </c>
      <c r="M330" s="3">
        <f>K330/M329*100</f>
        <v>0</v>
      </c>
      <c r="N330" s="19">
        <v>2</v>
      </c>
      <c r="O330" s="3">
        <f>N330/O329*100</f>
        <v>1</v>
      </c>
      <c r="P330" s="3">
        <f>N330/P329*100</f>
        <v>2.2471910112359552</v>
      </c>
    </row>
    <row r="331" spans="1:20" ht="15" customHeight="1">
      <c r="B331" s="43" t="s">
        <v>336</v>
      </c>
      <c r="C331" s="7"/>
      <c r="D331" s="7"/>
      <c r="E331" s="7"/>
      <c r="H331" s="20">
        <v>46</v>
      </c>
      <c r="I331" s="4">
        <f>H331/I329*100</f>
        <v>2.0326999558108705</v>
      </c>
      <c r="J331" s="4">
        <f>H331/J329*100</f>
        <v>2.358974358974359</v>
      </c>
      <c r="K331" s="20">
        <v>37</v>
      </c>
      <c r="L331" s="4">
        <f>K331/L329*100</f>
        <v>1.793504604944256</v>
      </c>
      <c r="M331" s="4">
        <f>K331/M329*100</f>
        <v>2.0464601769911503</v>
      </c>
      <c r="N331" s="20">
        <v>10</v>
      </c>
      <c r="O331" s="4">
        <f>N331/O329*100</f>
        <v>5</v>
      </c>
      <c r="P331" s="4">
        <f>N331/P329*100</f>
        <v>11.235955056179774</v>
      </c>
    </row>
    <row r="332" spans="1:20" ht="15" customHeight="1">
      <c r="B332" s="43" t="s">
        <v>337</v>
      </c>
      <c r="C332" s="7"/>
      <c r="D332" s="7"/>
      <c r="E332" s="7"/>
      <c r="H332" s="20">
        <v>105</v>
      </c>
      <c r="I332" s="4">
        <f>H332/I329*100</f>
        <v>4.6398585947856823</v>
      </c>
      <c r="J332" s="4">
        <f>H332/J329*100</f>
        <v>5.384615384615385</v>
      </c>
      <c r="K332" s="20">
        <v>81</v>
      </c>
      <c r="L332" s="4">
        <f>K332/L329*100</f>
        <v>3.9263208919049926</v>
      </c>
      <c r="M332" s="4">
        <f>K332/M329*100</f>
        <v>4.4800884955752212</v>
      </c>
      <c r="N332" s="20">
        <v>18</v>
      </c>
      <c r="O332" s="4">
        <f>N332/O329*100</f>
        <v>9</v>
      </c>
      <c r="P332" s="4">
        <f>N332/P329*100</f>
        <v>20.224719101123593</v>
      </c>
    </row>
    <row r="333" spans="1:20" ht="15" customHeight="1">
      <c r="B333" s="43" t="s">
        <v>258</v>
      </c>
      <c r="C333" s="7"/>
      <c r="D333" s="7"/>
      <c r="E333" s="7"/>
      <c r="H333" s="20">
        <v>249</v>
      </c>
      <c r="I333" s="4">
        <f>H333/I329*100</f>
        <v>11.00309323906319</v>
      </c>
      <c r="J333" s="4">
        <f>H333/J329*100</f>
        <v>12.769230769230768</v>
      </c>
      <c r="K333" s="20">
        <v>215</v>
      </c>
      <c r="L333" s="4">
        <f>K333/L329*100</f>
        <v>10.421715947649055</v>
      </c>
      <c r="M333" s="4">
        <f>K333/M329*100</f>
        <v>11.891592920353983</v>
      </c>
      <c r="N333" s="20">
        <v>27</v>
      </c>
      <c r="O333" s="4">
        <f>N333/O329*100</f>
        <v>13.5</v>
      </c>
      <c r="P333" s="4">
        <f>N333/P329*100</f>
        <v>30.337078651685395</v>
      </c>
    </row>
    <row r="334" spans="1:20" ht="15" customHeight="1">
      <c r="B334" s="43" t="s">
        <v>257</v>
      </c>
      <c r="C334" s="7"/>
      <c r="D334" s="7"/>
      <c r="E334" s="7"/>
      <c r="H334" s="20">
        <v>355</v>
      </c>
      <c r="I334" s="4">
        <f>H334/I329*100</f>
        <v>15.687140963323024</v>
      </c>
      <c r="J334" s="4">
        <f>H334/J329*100</f>
        <v>18.205128205128204</v>
      </c>
      <c r="K334" s="20">
        <v>324</v>
      </c>
      <c r="L334" s="4">
        <f>K334/L329*100</f>
        <v>15.70528356761997</v>
      </c>
      <c r="M334" s="4">
        <f>K334/M329*100</f>
        <v>17.920353982300885</v>
      </c>
      <c r="N334" s="20">
        <v>16</v>
      </c>
      <c r="O334" s="4">
        <f>N334/O329*100</f>
        <v>8</v>
      </c>
      <c r="P334" s="4">
        <f>N334/P329*100</f>
        <v>17.977528089887642</v>
      </c>
    </row>
    <row r="335" spans="1:20" ht="15" customHeight="1">
      <c r="B335" s="43" t="s">
        <v>359</v>
      </c>
      <c r="C335" s="7"/>
      <c r="D335" s="7"/>
      <c r="E335" s="7"/>
      <c r="H335" s="20">
        <v>688</v>
      </c>
      <c r="I335" s="4">
        <f>H335/I329*100</f>
        <v>30.402121078214762</v>
      </c>
      <c r="J335" s="4">
        <f>H335/J329*100</f>
        <v>35.282051282051277</v>
      </c>
      <c r="K335" s="20">
        <v>656</v>
      </c>
      <c r="L335" s="4">
        <f>K335/L329*100</f>
        <v>31.798351914687352</v>
      </c>
      <c r="M335" s="4">
        <f>K335/M329*100</f>
        <v>36.283185840707965</v>
      </c>
      <c r="N335" s="20">
        <v>11</v>
      </c>
      <c r="O335" s="4">
        <f>N335/O329*100</f>
        <v>5.5</v>
      </c>
      <c r="P335" s="4">
        <f>N335/P329*100</f>
        <v>12.359550561797752</v>
      </c>
    </row>
    <row r="336" spans="1:20" ht="15" customHeight="1">
      <c r="B336" s="43" t="s">
        <v>420</v>
      </c>
      <c r="C336" s="7"/>
      <c r="D336" s="7"/>
      <c r="E336" s="7"/>
      <c r="H336" s="20">
        <v>331</v>
      </c>
      <c r="I336" s="4">
        <f>H336/I329*100</f>
        <v>14.626601855943438</v>
      </c>
      <c r="J336" s="4">
        <f>H336/J329*100</f>
        <v>16.974358974358974</v>
      </c>
      <c r="K336" s="20">
        <v>321</v>
      </c>
      <c r="L336" s="4">
        <f>K336/L329*100</f>
        <v>15.559864275327193</v>
      </c>
      <c r="M336" s="4">
        <f>K336/M329*100</f>
        <v>17.754424778761063</v>
      </c>
      <c r="N336" s="20">
        <v>3</v>
      </c>
      <c r="O336" s="4">
        <f>N336/O329*100</f>
        <v>1.5</v>
      </c>
      <c r="P336" s="4">
        <f>N336/P329*100</f>
        <v>3.3707865168539324</v>
      </c>
      <c r="T336" s="40"/>
    </row>
    <row r="337" spans="1:16" ht="15" customHeight="1">
      <c r="B337" s="43" t="s">
        <v>421</v>
      </c>
      <c r="C337" s="7"/>
      <c r="D337" s="7"/>
      <c r="E337" s="7"/>
      <c r="H337" s="20">
        <v>176</v>
      </c>
      <c r="I337" s="4">
        <f>H337/I329*100</f>
        <v>7.7772867874502865</v>
      </c>
      <c r="J337" s="4">
        <f>H337/J329*100</f>
        <v>9.0256410256410255</v>
      </c>
      <c r="K337" s="20">
        <v>174</v>
      </c>
      <c r="L337" s="4">
        <f>K337/L329*100</f>
        <v>8.434318952981096</v>
      </c>
      <c r="M337" s="4">
        <f>K337/M329*100</f>
        <v>9.6238938053097343</v>
      </c>
      <c r="N337" s="20">
        <v>2</v>
      </c>
      <c r="O337" s="4">
        <f>N337/O329*100</f>
        <v>1</v>
      </c>
      <c r="P337" s="4">
        <f>N337/P329*100</f>
        <v>2.2471910112359552</v>
      </c>
    </row>
    <row r="338" spans="1:16" ht="15" customHeight="1">
      <c r="B338" s="43" t="s">
        <v>508</v>
      </c>
      <c r="C338" s="7"/>
      <c r="D338" s="7"/>
      <c r="E338" s="7"/>
      <c r="H338" s="20">
        <v>132</v>
      </c>
      <c r="I338" s="4">
        <f>H338/I329*100</f>
        <v>5.8329650905877157</v>
      </c>
      <c r="J338" s="17" t="s">
        <v>819</v>
      </c>
      <c r="K338" s="20">
        <v>113</v>
      </c>
      <c r="L338" s="4">
        <f>K338/L329*100</f>
        <v>5.4774600096946191</v>
      </c>
      <c r="M338" s="17" t="s">
        <v>819</v>
      </c>
      <c r="N338" s="20">
        <v>74</v>
      </c>
      <c r="O338" s="4">
        <f>N338/O329*100</f>
        <v>37</v>
      </c>
      <c r="P338" s="17" t="s">
        <v>819</v>
      </c>
    </row>
    <row r="339" spans="1:16" ht="15" customHeight="1">
      <c r="B339" s="44" t="s">
        <v>0</v>
      </c>
      <c r="C339" s="45"/>
      <c r="D339" s="45"/>
      <c r="E339" s="45"/>
      <c r="F339" s="45"/>
      <c r="G339" s="45"/>
      <c r="H339" s="21">
        <v>181</v>
      </c>
      <c r="I339" s="5">
        <f>H339/I329*100</f>
        <v>7.9982324348210341</v>
      </c>
      <c r="J339" s="47" t="s">
        <v>819</v>
      </c>
      <c r="K339" s="21">
        <v>142</v>
      </c>
      <c r="L339" s="5">
        <f>K339/L329*100</f>
        <v>6.883179835191469</v>
      </c>
      <c r="M339" s="47" t="s">
        <v>819</v>
      </c>
      <c r="N339" s="21">
        <v>37</v>
      </c>
      <c r="O339" s="5">
        <f>N339/O329*100</f>
        <v>18.5</v>
      </c>
      <c r="P339" s="47" t="s">
        <v>819</v>
      </c>
    </row>
    <row r="340" spans="1:16" ht="15" customHeight="1">
      <c r="B340" s="48" t="s">
        <v>1</v>
      </c>
      <c r="C340" s="32"/>
      <c r="D340" s="32"/>
      <c r="E340" s="32"/>
      <c r="F340" s="32"/>
      <c r="G340" s="33"/>
      <c r="H340" s="49">
        <f>SUM(H330:H339)</f>
        <v>2263</v>
      </c>
      <c r="I340" s="6">
        <f>IF(SUM(I330:I339)&gt;100,"－",SUM(I330:I339))</f>
        <v>100</v>
      </c>
      <c r="J340" s="6">
        <f>IF(SUM(J330:J339)&gt;100,"－",SUM(J330:J339))</f>
        <v>100</v>
      </c>
      <c r="K340" s="49">
        <f>SUM(K330:K339)</f>
        <v>2063</v>
      </c>
      <c r="L340" s="6">
        <f>IF(SUM(L330:L339)&gt;100,"－",SUM(L330:L339))</f>
        <v>100.00000000000001</v>
      </c>
      <c r="M340" s="6">
        <f>IF(SUM(M330:M339)&gt;100,"－",SUM(M330:M339))</f>
        <v>100</v>
      </c>
      <c r="N340" s="49">
        <f>SUM(N330:N339)</f>
        <v>200</v>
      </c>
      <c r="O340" s="6">
        <f>IF(SUM(O330:O339)&gt;100,"－",SUM(O330:O339))</f>
        <v>100</v>
      </c>
      <c r="P340" s="6">
        <f>IF(SUM(P330:P339)&gt;100,"－",SUM(P330:P339))</f>
        <v>99.999999999999986</v>
      </c>
    </row>
    <row r="341" spans="1:16" ht="15" customHeight="1">
      <c r="B341" s="48" t="s">
        <v>512</v>
      </c>
      <c r="C341" s="32"/>
      <c r="D341" s="32"/>
      <c r="E341" s="32"/>
      <c r="F341" s="32"/>
      <c r="G341" s="33"/>
      <c r="H341" s="50">
        <v>24.606078846153814</v>
      </c>
      <c r="I341" s="35"/>
      <c r="J341" s="35"/>
      <c r="K341" s="50">
        <v>25.254294109513246</v>
      </c>
      <c r="L341" s="35"/>
      <c r="M341" s="35"/>
      <c r="N341" s="50">
        <v>16.352746478873236</v>
      </c>
      <c r="O341" s="35"/>
      <c r="P341" s="35"/>
    </row>
    <row r="342" spans="1:16" ht="15" customHeight="1">
      <c r="B342" s="48" t="s">
        <v>513</v>
      </c>
      <c r="C342" s="32"/>
      <c r="D342" s="32"/>
      <c r="E342" s="32"/>
      <c r="F342" s="32"/>
      <c r="G342" s="33"/>
      <c r="H342" s="50">
        <v>193.19</v>
      </c>
      <c r="I342" s="35"/>
      <c r="J342" s="35"/>
      <c r="K342" s="50">
        <v>193.19</v>
      </c>
      <c r="L342" s="35"/>
      <c r="M342" s="35"/>
      <c r="N342" s="50">
        <v>58</v>
      </c>
      <c r="O342" s="35"/>
      <c r="P342" s="35"/>
    </row>
    <row r="343" spans="1:16" ht="15" customHeight="1">
      <c r="B343" s="91"/>
      <c r="C343" s="70"/>
      <c r="D343" s="70"/>
      <c r="E343" s="70"/>
      <c r="F343" s="70"/>
      <c r="G343" s="67"/>
      <c r="H343" s="15"/>
      <c r="I343" s="15"/>
      <c r="J343" s="15"/>
      <c r="K343" s="15"/>
      <c r="L343" s="15"/>
      <c r="M343" s="15"/>
      <c r="N343" s="15"/>
      <c r="O343" s="15"/>
      <c r="P343" s="55"/>
    </row>
    <row r="344" spans="1:16" ht="15" customHeight="1">
      <c r="A344" s="1" t="s">
        <v>621</v>
      </c>
      <c r="B344" s="24"/>
      <c r="C344" s="7"/>
      <c r="D344" s="7"/>
      <c r="E344" s="7"/>
    </row>
    <row r="345" spans="1:16" ht="12" customHeight="1">
      <c r="B345" s="41"/>
      <c r="C345" s="42"/>
      <c r="D345" s="42"/>
      <c r="E345" s="42"/>
      <c r="F345" s="42"/>
      <c r="G345" s="118"/>
      <c r="H345" s="31"/>
      <c r="I345" s="103" t="s">
        <v>5</v>
      </c>
      <c r="J345" s="33"/>
      <c r="K345" s="31"/>
      <c r="L345" s="103" t="s">
        <v>62</v>
      </c>
      <c r="M345" s="33"/>
      <c r="N345" s="31"/>
      <c r="O345" s="103" t="s">
        <v>820</v>
      </c>
      <c r="P345" s="33"/>
    </row>
    <row r="346" spans="1:16" ht="22.5" customHeight="1">
      <c r="B346" s="43"/>
      <c r="C346" s="7"/>
      <c r="D346" s="7"/>
      <c r="E346" s="7"/>
      <c r="G346" s="119"/>
      <c r="H346" s="38" t="s">
        <v>2</v>
      </c>
      <c r="I346" s="38" t="s">
        <v>3</v>
      </c>
      <c r="J346" s="38" t="s">
        <v>505</v>
      </c>
      <c r="K346" s="38" t="s">
        <v>2</v>
      </c>
      <c r="L346" s="38" t="s">
        <v>3</v>
      </c>
      <c r="M346" s="38" t="s">
        <v>505</v>
      </c>
      <c r="N346" s="38" t="s">
        <v>2</v>
      </c>
      <c r="O346" s="38" t="s">
        <v>3</v>
      </c>
      <c r="P346" s="38" t="s">
        <v>505</v>
      </c>
    </row>
    <row r="347" spans="1:16" ht="12" customHeight="1">
      <c r="B347" s="44"/>
      <c r="C347" s="45"/>
      <c r="D347" s="45"/>
      <c r="E347" s="45"/>
      <c r="F347" s="45"/>
      <c r="G347" s="120"/>
      <c r="H347" s="46"/>
      <c r="I347" s="2">
        <f>H$223</f>
        <v>2263</v>
      </c>
      <c r="J347" s="2">
        <f>I347-H357-H356</f>
        <v>1776</v>
      </c>
      <c r="K347" s="46"/>
      <c r="L347" s="2">
        <f>K$223</f>
        <v>2063</v>
      </c>
      <c r="M347" s="2">
        <f>L347-K357-K356</f>
        <v>1641</v>
      </c>
      <c r="N347" s="46"/>
      <c r="O347" s="2">
        <f>N$223</f>
        <v>200</v>
      </c>
      <c r="P347" s="2">
        <f>O347-N357-N356</f>
        <v>142</v>
      </c>
    </row>
    <row r="348" spans="1:16" ht="15" customHeight="1">
      <c r="B348" s="43" t="s">
        <v>739</v>
      </c>
      <c r="C348" s="7"/>
      <c r="D348" s="7"/>
      <c r="E348" s="7"/>
      <c r="H348" s="19">
        <v>192</v>
      </c>
      <c r="I348" s="3">
        <f>H348/I347*100</f>
        <v>8.4843128590366774</v>
      </c>
      <c r="J348" s="3">
        <f>H348/J347*100</f>
        <v>10.810810810810811</v>
      </c>
      <c r="K348" s="19">
        <v>129</v>
      </c>
      <c r="L348" s="3">
        <f>K348/L347*100</f>
        <v>6.253029568589433</v>
      </c>
      <c r="M348" s="3">
        <f>K348/M347*100</f>
        <v>7.8610603290676417</v>
      </c>
      <c r="N348" s="19">
        <v>0</v>
      </c>
      <c r="O348" s="3">
        <f>N348/O347*100</f>
        <v>0</v>
      </c>
      <c r="P348" s="3">
        <f>N348/P347*100</f>
        <v>0</v>
      </c>
    </row>
    <row r="349" spans="1:16" ht="15" customHeight="1">
      <c r="B349" s="43" t="s">
        <v>336</v>
      </c>
      <c r="C349" s="7"/>
      <c r="D349" s="7"/>
      <c r="E349" s="7"/>
      <c r="H349" s="20">
        <v>223</v>
      </c>
      <c r="I349" s="4">
        <f>H349/I347*100</f>
        <v>9.8541758727353077</v>
      </c>
      <c r="J349" s="4">
        <f>H349/J347*100</f>
        <v>12.556306306306306</v>
      </c>
      <c r="K349" s="20">
        <v>194</v>
      </c>
      <c r="L349" s="4">
        <f>K349/L347*100</f>
        <v>9.4037809015996121</v>
      </c>
      <c r="M349" s="4">
        <f>K349/M347*100</f>
        <v>11.82205971968312</v>
      </c>
      <c r="N349" s="20">
        <v>9</v>
      </c>
      <c r="O349" s="4">
        <f>N349/O347*100</f>
        <v>4.5</v>
      </c>
      <c r="P349" s="4">
        <f>N349/P347*100</f>
        <v>6.3380281690140841</v>
      </c>
    </row>
    <row r="350" spans="1:16" ht="15" customHeight="1">
      <c r="B350" s="43" t="s">
        <v>337</v>
      </c>
      <c r="C350" s="7"/>
      <c r="D350" s="7"/>
      <c r="E350" s="7"/>
      <c r="H350" s="20">
        <v>441</v>
      </c>
      <c r="I350" s="4">
        <f>H350/I347*100</f>
        <v>19.487406098099868</v>
      </c>
      <c r="J350" s="4">
        <f>H350/J347*100</f>
        <v>24.831081081081081</v>
      </c>
      <c r="K350" s="20">
        <v>413</v>
      </c>
      <c r="L350" s="4">
        <f>K350/L347*100</f>
        <v>20.019389238972369</v>
      </c>
      <c r="M350" s="4">
        <f>K350/M347*100</f>
        <v>25.167580743449115</v>
      </c>
      <c r="N350" s="20">
        <v>24</v>
      </c>
      <c r="O350" s="4">
        <f>N350/O347*100</f>
        <v>12</v>
      </c>
      <c r="P350" s="4">
        <f>N350/P347*100</f>
        <v>16.901408450704224</v>
      </c>
    </row>
    <row r="351" spans="1:16" ht="15" customHeight="1">
      <c r="B351" s="43" t="s">
        <v>258</v>
      </c>
      <c r="C351" s="7"/>
      <c r="D351" s="7"/>
      <c r="E351" s="7"/>
      <c r="H351" s="20">
        <v>386</v>
      </c>
      <c r="I351" s="4">
        <f>H351/I347*100</f>
        <v>17.057003977021655</v>
      </c>
      <c r="J351" s="4">
        <f>H351/J347*100</f>
        <v>21.734234234234233</v>
      </c>
      <c r="K351" s="20">
        <v>380</v>
      </c>
      <c r="L351" s="4">
        <f>K351/L347*100</f>
        <v>18.41977702375182</v>
      </c>
      <c r="M351" s="4">
        <f>K351/M347*100</f>
        <v>23.15661182205972</v>
      </c>
      <c r="N351" s="20">
        <v>34</v>
      </c>
      <c r="O351" s="4">
        <f>N351/O347*100</f>
        <v>17</v>
      </c>
      <c r="P351" s="4">
        <f>N351/P347*100</f>
        <v>23.943661971830984</v>
      </c>
    </row>
    <row r="352" spans="1:16" ht="15" customHeight="1">
      <c r="B352" s="43" t="s">
        <v>257</v>
      </c>
      <c r="C352" s="7"/>
      <c r="D352" s="7"/>
      <c r="E352" s="7"/>
      <c r="H352" s="20">
        <v>273</v>
      </c>
      <c r="I352" s="4">
        <f>H352/I347*100</f>
        <v>12.063632346442775</v>
      </c>
      <c r="J352" s="4">
        <f>H352/J347*100</f>
        <v>15.371621621621623</v>
      </c>
      <c r="K352" s="20">
        <v>267</v>
      </c>
      <c r="L352" s="4">
        <f>K352/L347*100</f>
        <v>12.942317014057197</v>
      </c>
      <c r="M352" s="4">
        <f>K352/M347*100</f>
        <v>16.270566727605118</v>
      </c>
      <c r="N352" s="20">
        <v>31</v>
      </c>
      <c r="O352" s="4">
        <f>N352/O347*100</f>
        <v>15.5</v>
      </c>
      <c r="P352" s="4">
        <f>N352/P347*100</f>
        <v>21.830985915492956</v>
      </c>
    </row>
    <row r="353" spans="1:20" ht="15" customHeight="1">
      <c r="B353" s="43" t="s">
        <v>359</v>
      </c>
      <c r="C353" s="7"/>
      <c r="D353" s="7"/>
      <c r="E353" s="7"/>
      <c r="H353" s="20">
        <v>181</v>
      </c>
      <c r="I353" s="4">
        <f>H353/I347*100</f>
        <v>7.9982324348210341</v>
      </c>
      <c r="J353" s="4">
        <f>H353/J347*100</f>
        <v>10.191441441441441</v>
      </c>
      <c r="K353" s="20">
        <v>178</v>
      </c>
      <c r="L353" s="4">
        <f>K353/L347*100</f>
        <v>8.6282113427047982</v>
      </c>
      <c r="M353" s="4">
        <f>K353/M347*100</f>
        <v>10.847044485070079</v>
      </c>
      <c r="N353" s="20">
        <v>32</v>
      </c>
      <c r="O353" s="4">
        <f>N353/O347*100</f>
        <v>16</v>
      </c>
      <c r="P353" s="4">
        <f>N353/P347*100</f>
        <v>22.535211267605636</v>
      </c>
    </row>
    <row r="354" spans="1:20" ht="15" customHeight="1">
      <c r="B354" s="43" t="s">
        <v>420</v>
      </c>
      <c r="C354" s="7"/>
      <c r="D354" s="7"/>
      <c r="E354" s="7"/>
      <c r="H354" s="20">
        <v>45</v>
      </c>
      <c r="I354" s="4">
        <f>H354/I347*100</f>
        <v>1.9885108263367213</v>
      </c>
      <c r="J354" s="4">
        <f>H354/J347*100</f>
        <v>2.5337837837837838</v>
      </c>
      <c r="K354" s="20">
        <v>45</v>
      </c>
      <c r="L354" s="4">
        <f>K354/L347*100</f>
        <v>2.1812893843916625</v>
      </c>
      <c r="M354" s="4">
        <f>K354/M347*100</f>
        <v>2.7422303473491771</v>
      </c>
      <c r="N354" s="20">
        <v>10</v>
      </c>
      <c r="O354" s="4">
        <f>N354/O347*100</f>
        <v>5</v>
      </c>
      <c r="P354" s="4">
        <f>N354/P347*100</f>
        <v>7.042253521126761</v>
      </c>
      <c r="T354" s="40"/>
    </row>
    <row r="355" spans="1:20" ht="15" customHeight="1">
      <c r="B355" s="43" t="s">
        <v>421</v>
      </c>
      <c r="C355" s="7"/>
      <c r="D355" s="7"/>
      <c r="E355" s="7"/>
      <c r="H355" s="20">
        <v>35</v>
      </c>
      <c r="I355" s="4">
        <f>H355/I347*100</f>
        <v>1.5466195315952276</v>
      </c>
      <c r="J355" s="4">
        <f>H355/J347*100</f>
        <v>1.9707207207207207</v>
      </c>
      <c r="K355" s="20">
        <v>35</v>
      </c>
      <c r="L355" s="4">
        <f>K355/L347*100</f>
        <v>1.6965584100824043</v>
      </c>
      <c r="M355" s="4">
        <f>K355/M347*100</f>
        <v>2.1328458257160268</v>
      </c>
      <c r="N355" s="20">
        <v>2</v>
      </c>
      <c r="O355" s="4">
        <f>N355/O347*100</f>
        <v>1</v>
      </c>
      <c r="P355" s="4">
        <f>N355/P347*100</f>
        <v>1.4084507042253522</v>
      </c>
    </row>
    <row r="356" spans="1:20" ht="15" customHeight="1">
      <c r="B356" s="43" t="s">
        <v>508</v>
      </c>
      <c r="C356" s="7"/>
      <c r="D356" s="7"/>
      <c r="E356" s="7"/>
      <c r="H356" s="20">
        <v>143</v>
      </c>
      <c r="I356" s="4">
        <f>H356/I347*100</f>
        <v>6.3190455148033582</v>
      </c>
      <c r="J356" s="17" t="s">
        <v>819</v>
      </c>
      <c r="K356" s="20">
        <v>122</v>
      </c>
      <c r="L356" s="4">
        <f>K356/L347*100</f>
        <v>5.9137178865729521</v>
      </c>
      <c r="M356" s="17" t="s">
        <v>819</v>
      </c>
      <c r="N356" s="20">
        <v>19</v>
      </c>
      <c r="O356" s="4">
        <f>N356/O347*100</f>
        <v>9.5</v>
      </c>
      <c r="P356" s="17" t="s">
        <v>819</v>
      </c>
    </row>
    <row r="357" spans="1:20" ht="15" customHeight="1">
      <c r="B357" s="44" t="s">
        <v>0</v>
      </c>
      <c r="C357" s="45"/>
      <c r="D357" s="45"/>
      <c r="E357" s="45"/>
      <c r="F357" s="45"/>
      <c r="G357" s="45"/>
      <c r="H357" s="21">
        <v>344</v>
      </c>
      <c r="I357" s="5">
        <f>H357/I347*100</f>
        <v>15.201060539107381</v>
      </c>
      <c r="J357" s="47" t="s">
        <v>819</v>
      </c>
      <c r="K357" s="21">
        <v>300</v>
      </c>
      <c r="L357" s="5">
        <f>K357/L347*100</f>
        <v>14.54192922927775</v>
      </c>
      <c r="M357" s="47" t="s">
        <v>819</v>
      </c>
      <c r="N357" s="21">
        <v>39</v>
      </c>
      <c r="O357" s="5">
        <f>N357/O347*100</f>
        <v>19.5</v>
      </c>
      <c r="P357" s="47" t="s">
        <v>819</v>
      </c>
    </row>
    <row r="358" spans="1:20" ht="15" customHeight="1">
      <c r="B358" s="48" t="s">
        <v>1</v>
      </c>
      <c r="C358" s="32"/>
      <c r="D358" s="32"/>
      <c r="E358" s="32"/>
      <c r="F358" s="32"/>
      <c r="G358" s="33"/>
      <c r="H358" s="49">
        <f>SUM(H348:H357)</f>
        <v>2263</v>
      </c>
      <c r="I358" s="6">
        <f>IF(SUM(I348:I357)&gt;100,"－",SUM(I348:I357))</f>
        <v>100</v>
      </c>
      <c r="J358" s="6">
        <f>IF(SUM(J348:J357)&gt;100,"－",SUM(J348:J357))</f>
        <v>100.00000000000001</v>
      </c>
      <c r="K358" s="49">
        <f>SUM(K348:K357)</f>
        <v>2063</v>
      </c>
      <c r="L358" s="6">
        <f>IF(SUM(L348:L357)&gt;100,"－",SUM(L348:L357))</f>
        <v>100.00000000000001</v>
      </c>
      <c r="M358" s="6">
        <f>IF(SUM(M348:M357)&gt;100,"－",SUM(M348:M357))</f>
        <v>99.999999999999986</v>
      </c>
      <c r="N358" s="49">
        <f>SUM(N348:N357)</f>
        <v>200</v>
      </c>
      <c r="O358" s="6">
        <f>IF(SUM(O348:O357)&gt;100,"－",SUM(O348:O357))</f>
        <v>100</v>
      </c>
      <c r="P358" s="6">
        <f>IF(SUM(P348:P357)&gt;100,"－",SUM(P348:P357))</f>
        <v>100.00000000000001</v>
      </c>
    </row>
    <row r="359" spans="1:20" ht="15" customHeight="1">
      <c r="B359" s="48" t="s">
        <v>512</v>
      </c>
      <c r="C359" s="32"/>
      <c r="D359" s="32"/>
      <c r="E359" s="32"/>
      <c r="F359" s="32"/>
      <c r="G359" s="33"/>
      <c r="H359" s="50">
        <v>11.667695664414405</v>
      </c>
      <c r="I359" s="35"/>
      <c r="J359" s="35"/>
      <c r="K359" s="50">
        <v>12.315007617306506</v>
      </c>
      <c r="L359" s="35"/>
      <c r="M359" s="35"/>
      <c r="N359" s="50">
        <v>3.79925925925926</v>
      </c>
      <c r="O359" s="35"/>
      <c r="P359" s="35"/>
    </row>
    <row r="360" spans="1:20" ht="15" customHeight="1">
      <c r="B360" s="48" t="s">
        <v>513</v>
      </c>
      <c r="C360" s="32"/>
      <c r="D360" s="32"/>
      <c r="E360" s="32"/>
      <c r="F360" s="32"/>
      <c r="G360" s="33"/>
      <c r="H360" s="50">
        <v>123.3</v>
      </c>
      <c r="I360" s="35"/>
      <c r="J360" s="35"/>
      <c r="K360" s="50">
        <v>123.3</v>
      </c>
      <c r="L360" s="35"/>
      <c r="M360" s="35"/>
      <c r="N360" s="50">
        <v>27</v>
      </c>
      <c r="O360" s="35"/>
      <c r="P360" s="35"/>
    </row>
    <row r="361" spans="1:20" ht="15" customHeight="1">
      <c r="B361" s="91"/>
      <c r="C361" s="70"/>
      <c r="D361" s="70"/>
      <c r="E361" s="70"/>
      <c r="F361" s="70"/>
      <c r="G361" s="67"/>
      <c r="H361" s="15"/>
      <c r="I361" s="15"/>
      <c r="J361" s="15"/>
      <c r="K361" s="15"/>
      <c r="L361" s="15"/>
      <c r="M361" s="15"/>
      <c r="N361" s="15"/>
      <c r="O361" s="15"/>
      <c r="P361" s="55"/>
    </row>
    <row r="362" spans="1:20" ht="15" customHeight="1">
      <c r="A362" s="1" t="s">
        <v>503</v>
      </c>
      <c r="B362" s="24"/>
      <c r="J362" s="1"/>
      <c r="N362" s="7"/>
    </row>
    <row r="363" spans="1:20" ht="12" customHeight="1">
      <c r="B363" s="41"/>
      <c r="C363" s="42"/>
      <c r="D363" s="42"/>
      <c r="E363" s="42"/>
      <c r="F363" s="42"/>
      <c r="G363" s="42"/>
      <c r="H363" s="31"/>
      <c r="I363" s="103" t="s">
        <v>5</v>
      </c>
      <c r="J363" s="33"/>
      <c r="K363" s="31"/>
      <c r="L363" s="103" t="s">
        <v>62</v>
      </c>
      <c r="M363" s="33"/>
      <c r="N363" s="31"/>
      <c r="O363" s="103" t="s">
        <v>820</v>
      </c>
      <c r="P363" s="33"/>
    </row>
    <row r="364" spans="1:20" ht="22.5" customHeight="1">
      <c r="B364" s="102"/>
      <c r="C364" s="56"/>
      <c r="D364" s="56"/>
      <c r="E364" s="56"/>
      <c r="F364" s="56"/>
      <c r="G364" s="56"/>
      <c r="H364" s="38" t="s">
        <v>2</v>
      </c>
      <c r="I364" s="38" t="s">
        <v>3</v>
      </c>
      <c r="J364" s="38" t="s">
        <v>505</v>
      </c>
      <c r="K364" s="38" t="s">
        <v>2</v>
      </c>
      <c r="L364" s="38" t="s">
        <v>3</v>
      </c>
      <c r="M364" s="38" t="s">
        <v>505</v>
      </c>
      <c r="N364" s="38" t="s">
        <v>2</v>
      </c>
      <c r="O364" s="38" t="s">
        <v>3</v>
      </c>
      <c r="P364" s="38" t="s">
        <v>505</v>
      </c>
    </row>
    <row r="365" spans="1:20" ht="12" customHeight="1">
      <c r="B365" s="44"/>
      <c r="C365" s="45"/>
      <c r="D365" s="45"/>
      <c r="E365" s="45"/>
      <c r="F365" s="45"/>
      <c r="G365" s="45"/>
      <c r="H365" s="46"/>
      <c r="I365" s="2">
        <f>H$223</f>
        <v>2263</v>
      </c>
      <c r="J365" s="2">
        <f>I365-H370</f>
        <v>1754</v>
      </c>
      <c r="K365" s="46"/>
      <c r="L365" s="2">
        <f>K$223</f>
        <v>2063</v>
      </c>
      <c r="M365" s="2">
        <f>L365-K370</f>
        <v>1623</v>
      </c>
      <c r="N365" s="46"/>
      <c r="O365" s="2">
        <f>N$223</f>
        <v>200</v>
      </c>
      <c r="P365" s="2">
        <f>O365-N370</f>
        <v>131</v>
      </c>
    </row>
    <row r="366" spans="1:20" ht="15" customHeight="1">
      <c r="B366" s="43" t="s">
        <v>695</v>
      </c>
      <c r="C366" s="7"/>
      <c r="D366" s="7"/>
      <c r="E366" s="7"/>
      <c r="H366" s="19">
        <v>445</v>
      </c>
      <c r="I366" s="3">
        <f t="shared" ref="I366:J369" si="46">$H366/I$365*100</f>
        <v>19.664162615996464</v>
      </c>
      <c r="J366" s="3">
        <f t="shared" si="46"/>
        <v>25.37058152793615</v>
      </c>
      <c r="K366" s="19">
        <v>365</v>
      </c>
      <c r="L366" s="3">
        <f t="shared" ref="L366:M369" si="47">$K366/L$365*100</f>
        <v>17.692680562287929</v>
      </c>
      <c r="M366" s="3">
        <f t="shared" si="47"/>
        <v>22.489217498459642</v>
      </c>
      <c r="N366" s="19">
        <v>80</v>
      </c>
      <c r="O366" s="3">
        <f t="shared" ref="O366:P369" si="48">$N366/O$365*100</f>
        <v>40</v>
      </c>
      <c r="P366" s="3">
        <f t="shared" si="48"/>
        <v>61.068702290076338</v>
      </c>
    </row>
    <row r="367" spans="1:20" ht="15" customHeight="1">
      <c r="B367" s="43" t="s">
        <v>696</v>
      </c>
      <c r="C367" s="7"/>
      <c r="D367" s="7"/>
      <c r="E367" s="7"/>
      <c r="H367" s="20">
        <v>423</v>
      </c>
      <c r="I367" s="4">
        <f t="shared" si="46"/>
        <v>18.692001767565177</v>
      </c>
      <c r="J367" s="4">
        <f t="shared" si="46"/>
        <v>24.116305587229188</v>
      </c>
      <c r="K367" s="20">
        <v>402</v>
      </c>
      <c r="L367" s="4">
        <f t="shared" si="47"/>
        <v>19.486185167232186</v>
      </c>
      <c r="M367" s="4">
        <f t="shared" si="47"/>
        <v>24.76894639556377</v>
      </c>
      <c r="N367" s="20">
        <v>21</v>
      </c>
      <c r="O367" s="4">
        <f t="shared" si="48"/>
        <v>10.5</v>
      </c>
      <c r="P367" s="4">
        <f t="shared" si="48"/>
        <v>16.030534351145036</v>
      </c>
    </row>
    <row r="368" spans="1:20" ht="15" customHeight="1">
      <c r="B368" s="43" t="s">
        <v>677</v>
      </c>
      <c r="C368" s="7"/>
      <c r="D368" s="7"/>
      <c r="E368" s="7"/>
      <c r="H368" s="20">
        <v>526</v>
      </c>
      <c r="I368" s="4">
        <f t="shared" si="46"/>
        <v>23.243482103402563</v>
      </c>
      <c r="J368" s="4">
        <f t="shared" si="46"/>
        <v>29.988597491448122</v>
      </c>
      <c r="K368" s="20">
        <v>511</v>
      </c>
      <c r="L368" s="4">
        <f t="shared" si="47"/>
        <v>24.769752787203103</v>
      </c>
      <c r="M368" s="4">
        <f t="shared" si="47"/>
        <v>31.484904497843502</v>
      </c>
      <c r="N368" s="20">
        <v>15</v>
      </c>
      <c r="O368" s="4">
        <f t="shared" si="48"/>
        <v>7.5</v>
      </c>
      <c r="P368" s="4">
        <f t="shared" si="48"/>
        <v>11.450381679389313</v>
      </c>
    </row>
    <row r="369" spans="1:16" ht="15" customHeight="1">
      <c r="B369" s="43" t="s">
        <v>501</v>
      </c>
      <c r="C369" s="7"/>
      <c r="D369" s="7"/>
      <c r="E369" s="7"/>
      <c r="H369" s="20">
        <v>360</v>
      </c>
      <c r="I369" s="4">
        <f t="shared" si="46"/>
        <v>15.90808661069377</v>
      </c>
      <c r="J369" s="4">
        <f t="shared" si="46"/>
        <v>20.524515393386544</v>
      </c>
      <c r="K369" s="20">
        <v>345</v>
      </c>
      <c r="L369" s="4">
        <f t="shared" si="47"/>
        <v>16.723218613669413</v>
      </c>
      <c r="M369" s="4">
        <f t="shared" si="47"/>
        <v>21.256931608133087</v>
      </c>
      <c r="N369" s="20">
        <v>15</v>
      </c>
      <c r="O369" s="4">
        <f t="shared" si="48"/>
        <v>7.5</v>
      </c>
      <c r="P369" s="4">
        <f t="shared" si="48"/>
        <v>11.450381679389313</v>
      </c>
    </row>
    <row r="370" spans="1:16" ht="15" customHeight="1">
      <c r="B370" s="44" t="s">
        <v>484</v>
      </c>
      <c r="C370" s="45"/>
      <c r="D370" s="45"/>
      <c r="E370" s="45"/>
      <c r="F370" s="45"/>
      <c r="G370" s="45"/>
      <c r="H370" s="21">
        <v>509</v>
      </c>
      <c r="I370" s="5">
        <f>$H370/I$365*100</f>
        <v>22.492266902342024</v>
      </c>
      <c r="J370" s="47" t="s">
        <v>819</v>
      </c>
      <c r="K370" s="21">
        <v>440</v>
      </c>
      <c r="L370" s="30">
        <f>$K370/L$365*100</f>
        <v>21.328162869607368</v>
      </c>
      <c r="M370" s="47" t="s">
        <v>819</v>
      </c>
      <c r="N370" s="21">
        <v>69</v>
      </c>
      <c r="O370" s="30">
        <f>$N370/O$365*100</f>
        <v>34.5</v>
      </c>
      <c r="P370" s="47" t="s">
        <v>819</v>
      </c>
    </row>
    <row r="371" spans="1:16" ht="15" customHeight="1">
      <c r="B371" s="48" t="s">
        <v>1</v>
      </c>
      <c r="C371" s="32"/>
      <c r="D371" s="32"/>
      <c r="E371" s="32"/>
      <c r="F371" s="32"/>
      <c r="G371" s="32"/>
      <c r="H371" s="49">
        <f>SUM(H366:H370)</f>
        <v>2263</v>
      </c>
      <c r="I371" s="6">
        <f>IF(SUM(I366:I370)&gt;100,"－",SUM(I366:I370))</f>
        <v>100</v>
      </c>
      <c r="J371" s="6">
        <f>IF(SUM(J366:J370)&gt;100,"－",SUM(J366:J370))</f>
        <v>100</v>
      </c>
      <c r="K371" s="49">
        <f>SUM(K366:K370)</f>
        <v>2063</v>
      </c>
      <c r="L371" s="6">
        <f>IF(SUM(L366:L370)&gt;100,"－",SUM(L366:L370))</f>
        <v>100</v>
      </c>
      <c r="M371" s="6">
        <f>IF(SUM(M366:M370)&gt;100,"－",SUM(M366:M370))</f>
        <v>100</v>
      </c>
      <c r="N371" s="49">
        <f>SUM(N366:N370)</f>
        <v>200</v>
      </c>
      <c r="O371" s="6">
        <f>IF(SUM(O366:O370)&gt;100,"－",SUM(O366:O370))</f>
        <v>100</v>
      </c>
      <c r="P371" s="6">
        <f>IF(SUM(P366:P370)&gt;100,"－",SUM(P366:P370))</f>
        <v>100</v>
      </c>
    </row>
    <row r="372" spans="1:16" ht="15" customHeight="1">
      <c r="B372" s="48" t="s">
        <v>317</v>
      </c>
      <c r="C372" s="32"/>
      <c r="D372" s="32"/>
      <c r="E372" s="32"/>
      <c r="F372" s="32"/>
      <c r="G372" s="32"/>
      <c r="H372" s="50">
        <v>47.286609841742404</v>
      </c>
      <c r="I372" s="35"/>
      <c r="J372" s="35"/>
      <c r="K372" s="50">
        <v>49.08225723635033</v>
      </c>
      <c r="L372" s="35"/>
      <c r="M372" s="35"/>
      <c r="N372" s="50">
        <v>25.039772273431474</v>
      </c>
      <c r="O372" s="35"/>
      <c r="P372" s="35"/>
    </row>
    <row r="373" spans="1:16" ht="15" customHeight="1">
      <c r="H373" s="1"/>
      <c r="I373" s="1"/>
      <c r="J373" s="1"/>
      <c r="K373" s="1"/>
    </row>
    <row r="374" spans="1:16" ht="15" customHeight="1">
      <c r="A374" s="1" t="s">
        <v>816</v>
      </c>
      <c r="B374" s="24"/>
      <c r="J374" s="1"/>
      <c r="N374" s="7"/>
    </row>
    <row r="375" spans="1:16" ht="12" customHeight="1">
      <c r="B375" s="41"/>
      <c r="C375" s="42"/>
      <c r="D375" s="42"/>
      <c r="E375" s="42"/>
      <c r="F375" s="42"/>
      <c r="G375" s="42"/>
      <c r="H375" s="31"/>
      <c r="I375" s="103" t="s">
        <v>5</v>
      </c>
      <c r="J375" s="33"/>
      <c r="K375" s="31"/>
      <c r="L375" s="103" t="s">
        <v>62</v>
      </c>
      <c r="M375" s="33"/>
      <c r="N375" s="31"/>
      <c r="O375" s="103" t="s">
        <v>820</v>
      </c>
      <c r="P375" s="33"/>
    </row>
    <row r="376" spans="1:16" ht="22.5" customHeight="1">
      <c r="B376" s="102" t="s">
        <v>422</v>
      </c>
      <c r="C376" s="56"/>
      <c r="D376" s="56"/>
      <c r="E376" s="56"/>
      <c r="F376" s="56"/>
      <c r="G376" s="56"/>
      <c r="H376" s="38" t="s">
        <v>2</v>
      </c>
      <c r="I376" s="38" t="s">
        <v>3</v>
      </c>
      <c r="J376" s="38" t="s">
        <v>505</v>
      </c>
      <c r="K376" s="38" t="s">
        <v>2</v>
      </c>
      <c r="L376" s="38" t="s">
        <v>3</v>
      </c>
      <c r="M376" s="38" t="s">
        <v>505</v>
      </c>
      <c r="N376" s="38" t="s">
        <v>2</v>
      </c>
      <c r="O376" s="38" t="s">
        <v>3</v>
      </c>
      <c r="P376" s="38" t="s">
        <v>505</v>
      </c>
    </row>
    <row r="377" spans="1:16" ht="12" customHeight="1">
      <c r="B377" s="44"/>
      <c r="C377" s="45"/>
      <c r="D377" s="45"/>
      <c r="E377" s="45"/>
      <c r="F377" s="45"/>
      <c r="G377" s="45"/>
      <c r="H377" s="46"/>
      <c r="I377" s="2">
        <f>H$223</f>
        <v>2263</v>
      </c>
      <c r="J377" s="2">
        <f>I377-H390</f>
        <v>1950</v>
      </c>
      <c r="K377" s="46"/>
      <c r="L377" s="2">
        <f>K$223</f>
        <v>2063</v>
      </c>
      <c r="M377" s="2">
        <f>L377-K390</f>
        <v>1807</v>
      </c>
      <c r="N377" s="46"/>
      <c r="O377" s="2">
        <f>N$223</f>
        <v>200</v>
      </c>
      <c r="P377" s="2">
        <f>O377-N390</f>
        <v>143</v>
      </c>
    </row>
    <row r="378" spans="1:16" ht="15" customHeight="1">
      <c r="B378" s="43" t="s">
        <v>777</v>
      </c>
      <c r="C378" s="7"/>
      <c r="D378" s="7"/>
      <c r="E378" s="7"/>
      <c r="H378" s="19">
        <v>349</v>
      </c>
      <c r="I378" s="3">
        <f>H378/I377*100</f>
        <v>15.422006186478127</v>
      </c>
      <c r="J378" s="3">
        <f>H378/J377*100</f>
        <v>17.897435897435898</v>
      </c>
      <c r="K378" s="19">
        <v>299</v>
      </c>
      <c r="L378" s="3">
        <f>K378/L377*100</f>
        <v>14.493456131846823</v>
      </c>
      <c r="M378" s="3">
        <f>K378/M377*100</f>
        <v>16.546762589928058</v>
      </c>
      <c r="N378" s="19">
        <v>50</v>
      </c>
      <c r="O378" s="3">
        <f>N378/O377*100</f>
        <v>25</v>
      </c>
      <c r="P378" s="3">
        <f>N378/P377*100</f>
        <v>34.965034965034967</v>
      </c>
    </row>
    <row r="379" spans="1:16" ht="15" customHeight="1">
      <c r="B379" s="43" t="s">
        <v>622</v>
      </c>
      <c r="C379" s="7"/>
      <c r="D379" s="7"/>
      <c r="E379" s="7"/>
      <c r="H379" s="20">
        <v>35</v>
      </c>
      <c r="I379" s="4">
        <f>H379/I377*100</f>
        <v>1.5466195315952276</v>
      </c>
      <c r="J379" s="4">
        <f>H379/J377*100</f>
        <v>1.7948717948717947</v>
      </c>
      <c r="K379" s="20">
        <v>33</v>
      </c>
      <c r="L379" s="4">
        <f>K379/L377*100</f>
        <v>1.5996122152205527</v>
      </c>
      <c r="M379" s="4">
        <f>K379/M377*100</f>
        <v>1.8262313226342002</v>
      </c>
      <c r="N379" s="20">
        <v>2</v>
      </c>
      <c r="O379" s="4">
        <f>N379/O377*100</f>
        <v>1</v>
      </c>
      <c r="P379" s="4">
        <f>N379/P377*100</f>
        <v>1.3986013986013985</v>
      </c>
    </row>
    <row r="380" spans="1:16" ht="15" customHeight="1">
      <c r="B380" s="43" t="s">
        <v>623</v>
      </c>
      <c r="C380" s="7"/>
      <c r="D380" s="7"/>
      <c r="E380" s="7"/>
      <c r="H380" s="20">
        <v>200</v>
      </c>
      <c r="I380" s="4">
        <f>H380/I377*100</f>
        <v>8.8378258948298711</v>
      </c>
      <c r="J380" s="4">
        <f>H380/J377*100</f>
        <v>10.256410256410255</v>
      </c>
      <c r="K380" s="20">
        <v>197</v>
      </c>
      <c r="L380" s="4">
        <f>K380/L377*100</f>
        <v>9.5492001938923909</v>
      </c>
      <c r="M380" s="4">
        <f>K380/M377*100</f>
        <v>10.902047592695075</v>
      </c>
      <c r="N380" s="20">
        <v>3</v>
      </c>
      <c r="O380" s="4">
        <f>N380/O377*100</f>
        <v>1.5</v>
      </c>
      <c r="P380" s="4">
        <f>N380/P377*100</f>
        <v>2.0979020979020979</v>
      </c>
    </row>
    <row r="381" spans="1:16" ht="15" customHeight="1">
      <c r="B381" s="43" t="s">
        <v>624</v>
      </c>
      <c r="C381" s="7"/>
      <c r="D381" s="7"/>
      <c r="E381" s="7"/>
      <c r="H381" s="20">
        <v>247</v>
      </c>
      <c r="I381" s="4">
        <f>H381/I377*100</f>
        <v>10.914714980114892</v>
      </c>
      <c r="J381" s="4">
        <f>H381/J377*100</f>
        <v>12.666666666666668</v>
      </c>
      <c r="K381" s="20">
        <v>237</v>
      </c>
      <c r="L381" s="4">
        <f>K381/L377*100</f>
        <v>11.488124091129423</v>
      </c>
      <c r="M381" s="4">
        <f>K381/M377*100</f>
        <v>13.115661317100166</v>
      </c>
      <c r="N381" s="20">
        <v>10</v>
      </c>
      <c r="O381" s="4">
        <f>N381/O377*100</f>
        <v>5</v>
      </c>
      <c r="P381" s="4">
        <f>N381/P377*100</f>
        <v>6.9930069930069934</v>
      </c>
    </row>
    <row r="382" spans="1:16" ht="15" customHeight="1">
      <c r="B382" s="43" t="s">
        <v>625</v>
      </c>
      <c r="C382" s="7"/>
      <c r="D382" s="7"/>
      <c r="E382" s="7"/>
      <c r="H382" s="20">
        <v>171</v>
      </c>
      <c r="I382" s="4">
        <f>H382/I377*100</f>
        <v>7.5563411400795406</v>
      </c>
      <c r="J382" s="4">
        <f>H382/J377*100</f>
        <v>8.7692307692307701</v>
      </c>
      <c r="K382" s="20">
        <v>166</v>
      </c>
      <c r="L382" s="4">
        <f>K382/L377*100</f>
        <v>8.0465341735336882</v>
      </c>
      <c r="M382" s="4">
        <f>K382/M377*100</f>
        <v>9.1864969562811289</v>
      </c>
      <c r="N382" s="20">
        <v>5</v>
      </c>
      <c r="O382" s="4">
        <f>N382/O377*100</f>
        <v>2.5</v>
      </c>
      <c r="P382" s="4">
        <f>N382/P377*100</f>
        <v>3.4965034965034967</v>
      </c>
    </row>
    <row r="383" spans="1:16" ht="15" customHeight="1">
      <c r="B383" s="43" t="s">
        <v>626</v>
      </c>
      <c r="C383" s="7"/>
      <c r="D383" s="7"/>
      <c r="E383" s="7"/>
      <c r="H383" s="20">
        <v>166</v>
      </c>
      <c r="I383" s="4">
        <f>H383/I377*100</f>
        <v>7.335395492708793</v>
      </c>
      <c r="J383" s="4">
        <f>H383/J377*100</f>
        <v>8.5128205128205128</v>
      </c>
      <c r="K383" s="20">
        <v>159</v>
      </c>
      <c r="L383" s="4">
        <f>K383/L377*100</f>
        <v>7.707222491517209</v>
      </c>
      <c r="M383" s="4">
        <f>K383/M377*100</f>
        <v>8.7991145545102381</v>
      </c>
      <c r="N383" s="20">
        <v>7</v>
      </c>
      <c r="O383" s="4">
        <f>N383/O377*100</f>
        <v>3.5000000000000004</v>
      </c>
      <c r="P383" s="4">
        <f>N383/P377*100</f>
        <v>4.895104895104895</v>
      </c>
    </row>
    <row r="384" spans="1:16" ht="15" customHeight="1">
      <c r="B384" s="43" t="s">
        <v>627</v>
      </c>
      <c r="C384" s="7"/>
      <c r="D384" s="7"/>
      <c r="E384" s="7"/>
      <c r="H384" s="20">
        <v>184</v>
      </c>
      <c r="I384" s="4">
        <f>H384/I377*100</f>
        <v>8.1307998232434819</v>
      </c>
      <c r="J384" s="4">
        <f>H384/J377*100</f>
        <v>9.4358974358974361</v>
      </c>
      <c r="K384" s="20">
        <v>173</v>
      </c>
      <c r="L384" s="4">
        <f>K384/L377*100</f>
        <v>8.3858458555501691</v>
      </c>
      <c r="M384" s="4">
        <f>K384/M377*100</f>
        <v>9.5738793580520198</v>
      </c>
      <c r="N384" s="20">
        <v>11</v>
      </c>
      <c r="O384" s="4">
        <f>N384/O377*100</f>
        <v>5.5</v>
      </c>
      <c r="P384" s="4">
        <f>N384/P377*100</f>
        <v>7.6923076923076925</v>
      </c>
    </row>
    <row r="385" spans="2:16" ht="15" customHeight="1">
      <c r="B385" s="43" t="s">
        <v>628</v>
      </c>
      <c r="C385" s="7"/>
      <c r="D385" s="7"/>
      <c r="E385" s="7"/>
      <c r="H385" s="20">
        <v>135</v>
      </c>
      <c r="I385" s="4">
        <f>H385/I377*100</f>
        <v>5.9655324790101636</v>
      </c>
      <c r="J385" s="4">
        <f>H385/J377*100</f>
        <v>6.9230769230769234</v>
      </c>
      <c r="K385" s="20">
        <v>130</v>
      </c>
      <c r="L385" s="4">
        <f>K385/L377*100</f>
        <v>6.301502666020359</v>
      </c>
      <c r="M385" s="4">
        <f>K385/M377*100</f>
        <v>7.1942446043165464</v>
      </c>
      <c r="N385" s="20">
        <v>5</v>
      </c>
      <c r="O385" s="4">
        <f>N385/O377*100</f>
        <v>2.5</v>
      </c>
      <c r="P385" s="4">
        <f>N385/P377*100</f>
        <v>3.4965034965034967</v>
      </c>
    </row>
    <row r="386" spans="2:16" ht="15" customHeight="1">
      <c r="B386" s="43" t="s">
        <v>629</v>
      </c>
      <c r="C386" s="7"/>
      <c r="D386" s="7"/>
      <c r="E386" s="7"/>
      <c r="H386" s="20">
        <v>70</v>
      </c>
      <c r="I386" s="4">
        <f>H386/I377*100</f>
        <v>3.0932390631904552</v>
      </c>
      <c r="J386" s="4">
        <f>H386/J377*100</f>
        <v>3.5897435897435894</v>
      </c>
      <c r="K386" s="20">
        <v>66</v>
      </c>
      <c r="L386" s="4">
        <f>K386/L377*100</f>
        <v>3.1992244304411055</v>
      </c>
      <c r="M386" s="4">
        <f>K386/M377*100</f>
        <v>3.6524626452684004</v>
      </c>
      <c r="N386" s="20">
        <v>4</v>
      </c>
      <c r="O386" s="4">
        <f>N386/O377*100</f>
        <v>2</v>
      </c>
      <c r="P386" s="4">
        <f>N386/P377*100</f>
        <v>2.7972027972027971</v>
      </c>
    </row>
    <row r="387" spans="2:16" ht="15" customHeight="1">
      <c r="B387" s="43" t="s">
        <v>476</v>
      </c>
      <c r="C387" s="7"/>
      <c r="D387" s="7"/>
      <c r="E387" s="7"/>
      <c r="H387" s="20">
        <v>109</v>
      </c>
      <c r="I387" s="4">
        <f>H387/I377*100</f>
        <v>4.81661511268228</v>
      </c>
      <c r="J387" s="4">
        <f>H387/J377*100</f>
        <v>5.5897435897435894</v>
      </c>
      <c r="K387" s="20">
        <v>102</v>
      </c>
      <c r="L387" s="4">
        <f>K387/L377*100</f>
        <v>4.9442559379544351</v>
      </c>
      <c r="M387" s="4">
        <f>K387/M377*100</f>
        <v>5.6447149972329829</v>
      </c>
      <c r="N387" s="20">
        <v>7</v>
      </c>
      <c r="O387" s="4">
        <f>N387/O377*100</f>
        <v>3.5000000000000004</v>
      </c>
      <c r="P387" s="4">
        <f>N387/P377*100</f>
        <v>4.895104895104895</v>
      </c>
    </row>
    <row r="388" spans="2:16" ht="15" customHeight="1">
      <c r="B388" s="43" t="s">
        <v>477</v>
      </c>
      <c r="C388" s="7"/>
      <c r="D388" s="7"/>
      <c r="E388" s="7"/>
      <c r="H388" s="20">
        <v>98</v>
      </c>
      <c r="I388" s="4">
        <f>H388/I377*100</f>
        <v>4.3305346884666367</v>
      </c>
      <c r="J388" s="4">
        <f>H388/J377*100</f>
        <v>5.0256410256410255</v>
      </c>
      <c r="K388" s="20">
        <v>91</v>
      </c>
      <c r="L388" s="4">
        <f>K388/L377*100</f>
        <v>4.411051866214251</v>
      </c>
      <c r="M388" s="4">
        <f>K388/M377*100</f>
        <v>5.0359712230215825</v>
      </c>
      <c r="N388" s="20">
        <v>7</v>
      </c>
      <c r="O388" s="4">
        <f>N388/O377*100</f>
        <v>3.5000000000000004</v>
      </c>
      <c r="P388" s="4">
        <f>N388/P377*100</f>
        <v>4.895104895104895</v>
      </c>
    </row>
    <row r="389" spans="2:16" ht="15" customHeight="1">
      <c r="B389" s="43" t="s">
        <v>630</v>
      </c>
      <c r="C389" s="7"/>
      <c r="D389" s="7"/>
      <c r="E389" s="7"/>
      <c r="H389" s="20">
        <v>186</v>
      </c>
      <c r="I389" s="4">
        <f>H389/I377*100</f>
        <v>8.2191780821917799</v>
      </c>
      <c r="J389" s="4">
        <f>H389/J377*100</f>
        <v>9.5384615384615383</v>
      </c>
      <c r="K389" s="20">
        <v>154</v>
      </c>
      <c r="L389" s="4">
        <f>K389/L377*100</f>
        <v>7.4648570043625782</v>
      </c>
      <c r="M389" s="4">
        <f>K389/M377*100</f>
        <v>8.5224128389596014</v>
      </c>
      <c r="N389" s="20">
        <v>32</v>
      </c>
      <c r="O389" s="4">
        <f>N389/O377*100</f>
        <v>16</v>
      </c>
      <c r="P389" s="4">
        <f>N389/P377*100</f>
        <v>22.377622377622377</v>
      </c>
    </row>
    <row r="390" spans="2:16" ht="15" customHeight="1">
      <c r="B390" s="44" t="s">
        <v>484</v>
      </c>
      <c r="C390" s="45"/>
      <c r="D390" s="45"/>
      <c r="E390" s="45"/>
      <c r="F390" s="45"/>
      <c r="G390" s="45"/>
      <c r="H390" s="21">
        <v>313</v>
      </c>
      <c r="I390" s="5">
        <f>H390/I377*100</f>
        <v>13.831197525408751</v>
      </c>
      <c r="J390" s="47" t="s">
        <v>819</v>
      </c>
      <c r="K390" s="21">
        <v>256</v>
      </c>
      <c r="L390" s="5">
        <f>K390/L377*100</f>
        <v>12.409112942317014</v>
      </c>
      <c r="M390" s="47" t="s">
        <v>819</v>
      </c>
      <c r="N390" s="21">
        <v>57</v>
      </c>
      <c r="O390" s="5">
        <f>N390/O377*100</f>
        <v>28.499999999999996</v>
      </c>
      <c r="P390" s="47" t="s">
        <v>819</v>
      </c>
    </row>
    <row r="391" spans="2:16" ht="15" customHeight="1">
      <c r="B391" s="48" t="s">
        <v>1</v>
      </c>
      <c r="C391" s="32"/>
      <c r="D391" s="32"/>
      <c r="E391" s="32"/>
      <c r="F391" s="32"/>
      <c r="G391" s="32"/>
      <c r="H391" s="49">
        <f>SUM(H378:H390)</f>
        <v>2263</v>
      </c>
      <c r="I391" s="6">
        <f>IF(SUM(I378:I390)&gt;100,"－",SUM(I378:I390))</f>
        <v>100</v>
      </c>
      <c r="J391" s="6">
        <f>IF(SUM(J378:J390)&gt;100,"－",SUM(J378:J390))</f>
        <v>99.999999999999986</v>
      </c>
      <c r="K391" s="49">
        <f>SUM(K378:K390)</f>
        <v>2063</v>
      </c>
      <c r="L391" s="6">
        <f>IF(SUM(L378:L390)&gt;100,"－",SUM(L378:L390))</f>
        <v>99.999999999999986</v>
      </c>
      <c r="M391" s="6">
        <f>IF(SUM(M378:M390)&gt;100,"－",SUM(M378:M390))</f>
        <v>100</v>
      </c>
      <c r="N391" s="49">
        <f>SUM(N378:N390)</f>
        <v>200</v>
      </c>
      <c r="O391" s="6">
        <f>IF(SUM(O378:O390)&gt;100,"－",SUM(O378:O390))</f>
        <v>100</v>
      </c>
      <c r="P391" s="6">
        <f>IF(SUM(P378:P390)&gt;100,"－",SUM(P378:P390))</f>
        <v>100</v>
      </c>
    </row>
    <row r="392" spans="2:16" ht="15" customHeight="1">
      <c r="B392" s="48" t="s">
        <v>317</v>
      </c>
      <c r="C392" s="32"/>
      <c r="D392" s="32"/>
      <c r="E392" s="32"/>
      <c r="F392" s="32"/>
      <c r="G392" s="32"/>
      <c r="H392" s="50">
        <v>31.824943738347518</v>
      </c>
      <c r="I392" s="35"/>
      <c r="J392" s="35"/>
      <c r="K392" s="50">
        <v>27.520259878089355</v>
      </c>
      <c r="L392" s="35"/>
      <c r="M392" s="35"/>
      <c r="N392" s="50">
        <v>86.220494336154999</v>
      </c>
      <c r="O392" s="35"/>
      <c r="P392" s="35"/>
    </row>
    <row r="393" spans="2:16" ht="15" customHeight="1">
      <c r="H393" s="1"/>
      <c r="I393" s="1"/>
      <c r="J393" s="1"/>
      <c r="K393" s="1"/>
    </row>
    <row r="394" spans="2:16" ht="12" customHeight="1">
      <c r="B394" s="41"/>
      <c r="C394" s="42"/>
      <c r="D394" s="42"/>
      <c r="E394" s="42"/>
      <c r="F394" s="42"/>
      <c r="G394" s="42"/>
      <c r="H394" s="31"/>
      <c r="I394" s="103" t="s">
        <v>5</v>
      </c>
      <c r="J394" s="33"/>
      <c r="K394" s="31"/>
      <c r="L394" s="103" t="s">
        <v>62</v>
      </c>
      <c r="M394" s="33"/>
      <c r="N394" s="31"/>
      <c r="O394" s="103" t="s">
        <v>820</v>
      </c>
      <c r="P394" s="33"/>
    </row>
    <row r="395" spans="2:16" ht="22.5" customHeight="1">
      <c r="B395" s="102" t="s">
        <v>423</v>
      </c>
      <c r="C395" s="56"/>
      <c r="D395" s="56"/>
      <c r="E395" s="56"/>
      <c r="F395" s="56"/>
      <c r="G395" s="56"/>
      <c r="H395" s="38" t="s">
        <v>2</v>
      </c>
      <c r="I395" s="38" t="s">
        <v>3</v>
      </c>
      <c r="J395" s="38" t="s">
        <v>505</v>
      </c>
      <c r="K395" s="38" t="s">
        <v>2</v>
      </c>
      <c r="L395" s="38" t="s">
        <v>3</v>
      </c>
      <c r="M395" s="38" t="s">
        <v>505</v>
      </c>
      <c r="N395" s="38" t="s">
        <v>2</v>
      </c>
      <c r="O395" s="38" t="s">
        <v>3</v>
      </c>
      <c r="P395" s="38" t="s">
        <v>505</v>
      </c>
    </row>
    <row r="396" spans="2:16" ht="12" customHeight="1">
      <c r="B396" s="44"/>
      <c r="C396" s="45"/>
      <c r="D396" s="45"/>
      <c r="E396" s="45"/>
      <c r="F396" s="45"/>
      <c r="G396" s="45"/>
      <c r="H396" s="46"/>
      <c r="I396" s="2">
        <f>H$223</f>
        <v>2263</v>
      </c>
      <c r="J396" s="2">
        <f>I396-H409</f>
        <v>1811</v>
      </c>
      <c r="K396" s="46"/>
      <c r="L396" s="2">
        <f>K$223</f>
        <v>2063</v>
      </c>
      <c r="M396" s="2">
        <f>L396-K409</f>
        <v>1698</v>
      </c>
      <c r="N396" s="46"/>
      <c r="O396" s="2">
        <f>N$223</f>
        <v>200</v>
      </c>
      <c r="P396" s="2">
        <f>O396-N409</f>
        <v>113</v>
      </c>
    </row>
    <row r="397" spans="2:16" ht="15" customHeight="1">
      <c r="B397" s="43" t="s">
        <v>777</v>
      </c>
      <c r="C397" s="7"/>
      <c r="D397" s="7"/>
      <c r="E397" s="7"/>
      <c r="H397" s="19">
        <v>699</v>
      </c>
      <c r="I397" s="3">
        <f>H397/I396*100</f>
        <v>30.888201502430402</v>
      </c>
      <c r="J397" s="3">
        <f>H397/J396*100</f>
        <v>38.597459966869138</v>
      </c>
      <c r="K397" s="19">
        <v>633</v>
      </c>
      <c r="L397" s="3">
        <f>K397/L396*100</f>
        <v>30.683470673776053</v>
      </c>
      <c r="M397" s="3">
        <f>K397/M396*100</f>
        <v>37.279151943462892</v>
      </c>
      <c r="N397" s="19">
        <v>66</v>
      </c>
      <c r="O397" s="3">
        <f>N397/O396*100</f>
        <v>33</v>
      </c>
      <c r="P397" s="3">
        <f>N397/P396*100</f>
        <v>58.407079646017699</v>
      </c>
    </row>
    <row r="398" spans="2:16" ht="15" customHeight="1">
      <c r="B398" s="43" t="s">
        <v>622</v>
      </c>
      <c r="C398" s="7"/>
      <c r="D398" s="7"/>
      <c r="E398" s="7"/>
      <c r="H398" s="20">
        <v>8</v>
      </c>
      <c r="I398" s="4">
        <f>H398/I396*100</f>
        <v>0.35351303579319487</v>
      </c>
      <c r="J398" s="4">
        <f>H398/J396*100</f>
        <v>0.44174489232468256</v>
      </c>
      <c r="K398" s="20">
        <v>8</v>
      </c>
      <c r="L398" s="4">
        <f>K398/L396*100</f>
        <v>0.38778477944740669</v>
      </c>
      <c r="M398" s="4">
        <f>K398/M396*100</f>
        <v>0.47114252061248524</v>
      </c>
      <c r="N398" s="20">
        <v>0</v>
      </c>
      <c r="O398" s="4">
        <f>N398/O396*100</f>
        <v>0</v>
      </c>
      <c r="P398" s="4">
        <f>N398/P396*100</f>
        <v>0</v>
      </c>
    </row>
    <row r="399" spans="2:16" ht="15" customHeight="1">
      <c r="B399" s="43" t="s">
        <v>623</v>
      </c>
      <c r="C399" s="7"/>
      <c r="D399" s="7"/>
      <c r="E399" s="7"/>
      <c r="H399" s="20">
        <v>58</v>
      </c>
      <c r="I399" s="4">
        <f>H399/I396*100</f>
        <v>2.5629695095006628</v>
      </c>
      <c r="J399" s="4">
        <f>H399/J396*100</f>
        <v>3.2026504693539479</v>
      </c>
      <c r="K399" s="20">
        <v>57</v>
      </c>
      <c r="L399" s="4">
        <f>K399/L396*100</f>
        <v>2.7629665535627725</v>
      </c>
      <c r="M399" s="4">
        <f>K399/M396*100</f>
        <v>3.3568904593639579</v>
      </c>
      <c r="N399" s="20">
        <v>1</v>
      </c>
      <c r="O399" s="4">
        <f>N399/O396*100</f>
        <v>0.5</v>
      </c>
      <c r="P399" s="4">
        <f>N399/P396*100</f>
        <v>0.88495575221238942</v>
      </c>
    </row>
    <row r="400" spans="2:16" ht="15" customHeight="1">
      <c r="B400" s="43" t="s">
        <v>624</v>
      </c>
      <c r="C400" s="7"/>
      <c r="D400" s="7"/>
      <c r="E400" s="7"/>
      <c r="H400" s="20">
        <v>87</v>
      </c>
      <c r="I400" s="4">
        <f>H400/I396*100</f>
        <v>3.8444542642509938</v>
      </c>
      <c r="J400" s="4">
        <f>H400/J396*100</f>
        <v>4.8039757040309228</v>
      </c>
      <c r="K400" s="20">
        <v>85</v>
      </c>
      <c r="L400" s="4">
        <f>K400/L396*100</f>
        <v>4.120213281628696</v>
      </c>
      <c r="M400" s="4">
        <f>K400/M396*100</f>
        <v>5.0058892815076561</v>
      </c>
      <c r="N400" s="20">
        <v>2</v>
      </c>
      <c r="O400" s="4">
        <f>N400/O396*100</f>
        <v>1</v>
      </c>
      <c r="P400" s="4">
        <f>N400/P396*100</f>
        <v>1.7699115044247788</v>
      </c>
    </row>
    <row r="401" spans="1:16" ht="15" customHeight="1">
      <c r="B401" s="43" t="s">
        <v>625</v>
      </c>
      <c r="C401" s="7"/>
      <c r="D401" s="7"/>
      <c r="E401" s="7"/>
      <c r="H401" s="20">
        <v>57</v>
      </c>
      <c r="I401" s="4">
        <f>H401/I396*100</f>
        <v>2.5187803800265134</v>
      </c>
      <c r="J401" s="4">
        <f>H401/J396*100</f>
        <v>3.1474323578133632</v>
      </c>
      <c r="K401" s="20">
        <v>56</v>
      </c>
      <c r="L401" s="4">
        <f>K401/L396*100</f>
        <v>2.714493456131847</v>
      </c>
      <c r="M401" s="4">
        <f>K401/M396*100</f>
        <v>3.2979976442873968</v>
      </c>
      <c r="N401" s="20">
        <v>1</v>
      </c>
      <c r="O401" s="4">
        <f>N401/O396*100</f>
        <v>0.5</v>
      </c>
      <c r="P401" s="4">
        <f>N401/P396*100</f>
        <v>0.88495575221238942</v>
      </c>
    </row>
    <row r="402" spans="1:16" ht="15" customHeight="1">
      <c r="B402" s="43" t="s">
        <v>626</v>
      </c>
      <c r="C402" s="7"/>
      <c r="D402" s="7"/>
      <c r="E402" s="7"/>
      <c r="H402" s="20">
        <v>77</v>
      </c>
      <c r="I402" s="4">
        <f>H402/I396*100</f>
        <v>3.4025629695095003</v>
      </c>
      <c r="J402" s="4">
        <f>H402/J396*100</f>
        <v>4.251794588625069</v>
      </c>
      <c r="K402" s="20">
        <v>76</v>
      </c>
      <c r="L402" s="4">
        <f>K402/L396*100</f>
        <v>3.6839554047503635</v>
      </c>
      <c r="M402" s="4">
        <f>K402/M396*100</f>
        <v>4.47585394581861</v>
      </c>
      <c r="N402" s="20">
        <v>1</v>
      </c>
      <c r="O402" s="4">
        <f>N402/O396*100</f>
        <v>0.5</v>
      </c>
      <c r="P402" s="4">
        <f>N402/P396*100</f>
        <v>0.88495575221238942</v>
      </c>
    </row>
    <row r="403" spans="1:16" ht="15" customHeight="1">
      <c r="B403" s="43" t="s">
        <v>627</v>
      </c>
      <c r="C403" s="7"/>
      <c r="D403" s="7"/>
      <c r="E403" s="7"/>
      <c r="H403" s="20">
        <v>90</v>
      </c>
      <c r="I403" s="4">
        <f>H403/I396*100</f>
        <v>3.9770216526734425</v>
      </c>
      <c r="J403" s="4">
        <f>H403/J396*100</f>
        <v>4.9696300386526779</v>
      </c>
      <c r="K403" s="20">
        <v>87</v>
      </c>
      <c r="L403" s="4">
        <f>K403/L396*100</f>
        <v>4.217159476490548</v>
      </c>
      <c r="M403" s="4">
        <f>K403/M396*100</f>
        <v>5.1236749116607774</v>
      </c>
      <c r="N403" s="20">
        <v>3</v>
      </c>
      <c r="O403" s="4">
        <f>N403/O396*100</f>
        <v>1.5</v>
      </c>
      <c r="P403" s="4">
        <f>N403/P396*100</f>
        <v>2.6548672566371683</v>
      </c>
    </row>
    <row r="404" spans="1:16" ht="15" customHeight="1">
      <c r="B404" s="43" t="s">
        <v>628</v>
      </c>
      <c r="C404" s="7"/>
      <c r="D404" s="7"/>
      <c r="E404" s="7"/>
      <c r="H404" s="20">
        <v>79</v>
      </c>
      <c r="I404" s="4">
        <f>H404/I396*100</f>
        <v>3.4909412284577992</v>
      </c>
      <c r="J404" s="4">
        <f>H404/J396*100</f>
        <v>4.3622308117062394</v>
      </c>
      <c r="K404" s="20">
        <v>76</v>
      </c>
      <c r="L404" s="4">
        <f>K404/L396*100</f>
        <v>3.6839554047503635</v>
      </c>
      <c r="M404" s="4">
        <f>K404/M396*100</f>
        <v>4.47585394581861</v>
      </c>
      <c r="N404" s="20">
        <v>3</v>
      </c>
      <c r="O404" s="4">
        <f>N404/O396*100</f>
        <v>1.5</v>
      </c>
      <c r="P404" s="4">
        <f>N404/P396*100</f>
        <v>2.6548672566371683</v>
      </c>
    </row>
    <row r="405" spans="1:16" ht="15" customHeight="1">
      <c r="B405" s="43" t="s">
        <v>629</v>
      </c>
      <c r="C405" s="7"/>
      <c r="D405" s="7"/>
      <c r="E405" s="7"/>
      <c r="H405" s="20">
        <v>38</v>
      </c>
      <c r="I405" s="4">
        <f>H405/I396*100</f>
        <v>1.6791869200176759</v>
      </c>
      <c r="J405" s="4">
        <f>H405/J396*100</f>
        <v>2.0982882385422417</v>
      </c>
      <c r="K405" s="20">
        <v>37</v>
      </c>
      <c r="L405" s="4">
        <f>K405/L396*100</f>
        <v>1.793504604944256</v>
      </c>
      <c r="M405" s="4">
        <f>K405/M396*100</f>
        <v>2.1790341578327443</v>
      </c>
      <c r="N405" s="20">
        <v>1</v>
      </c>
      <c r="O405" s="4">
        <f>N405/O396*100</f>
        <v>0.5</v>
      </c>
      <c r="P405" s="4">
        <f>N405/P396*100</f>
        <v>0.88495575221238942</v>
      </c>
    </row>
    <row r="406" spans="1:16" ht="15" customHeight="1">
      <c r="B406" s="43" t="s">
        <v>476</v>
      </c>
      <c r="C406" s="7"/>
      <c r="D406" s="7"/>
      <c r="E406" s="7"/>
      <c r="H406" s="20">
        <v>80</v>
      </c>
      <c r="I406" s="4">
        <f>H406/I396*100</f>
        <v>3.5351303579319491</v>
      </c>
      <c r="J406" s="4">
        <f>H406/J396*100</f>
        <v>4.417448923246825</v>
      </c>
      <c r="K406" s="20">
        <v>80</v>
      </c>
      <c r="L406" s="4">
        <f>K406/L396*100</f>
        <v>3.8778477944740666</v>
      </c>
      <c r="M406" s="4">
        <f>K406/M396*100</f>
        <v>4.7114252061248525</v>
      </c>
      <c r="N406" s="20">
        <v>0</v>
      </c>
      <c r="O406" s="4">
        <f>N406/O396*100</f>
        <v>0</v>
      </c>
      <c r="P406" s="4">
        <f>N406/P396*100</f>
        <v>0</v>
      </c>
    </row>
    <row r="407" spans="1:16" ht="15" customHeight="1">
      <c r="B407" s="43" t="s">
        <v>477</v>
      </c>
      <c r="C407" s="7"/>
      <c r="D407" s="7"/>
      <c r="E407" s="7"/>
      <c r="H407" s="20">
        <v>108</v>
      </c>
      <c r="I407" s="4">
        <f>H407/I396*100</f>
        <v>4.7724259832081302</v>
      </c>
      <c r="J407" s="4">
        <f>H407/J396*100</f>
        <v>5.9635560463832133</v>
      </c>
      <c r="K407" s="20">
        <v>102</v>
      </c>
      <c r="L407" s="4">
        <f>K407/L396*100</f>
        <v>4.9442559379544351</v>
      </c>
      <c r="M407" s="4">
        <f>K407/M396*100</f>
        <v>6.0070671378091873</v>
      </c>
      <c r="N407" s="20">
        <v>6</v>
      </c>
      <c r="O407" s="4">
        <f>N407/O396*100</f>
        <v>3</v>
      </c>
      <c r="P407" s="4">
        <f>N407/P396*100</f>
        <v>5.3097345132743365</v>
      </c>
    </row>
    <row r="408" spans="1:16" ht="15" customHeight="1">
      <c r="B408" s="43" t="s">
        <v>630</v>
      </c>
      <c r="C408" s="7"/>
      <c r="D408" s="7"/>
      <c r="E408" s="7"/>
      <c r="H408" s="20">
        <v>430</v>
      </c>
      <c r="I408" s="4">
        <f>H408/I396*100</f>
        <v>19.001325673884224</v>
      </c>
      <c r="J408" s="4">
        <f>H408/J396*100</f>
        <v>23.743787962451684</v>
      </c>
      <c r="K408" s="20">
        <v>401</v>
      </c>
      <c r="L408" s="4">
        <f>K408/L396*100</f>
        <v>19.437712069801261</v>
      </c>
      <c r="M408" s="4">
        <f>K408/M396*100</f>
        <v>23.616018845700825</v>
      </c>
      <c r="N408" s="20">
        <v>29</v>
      </c>
      <c r="O408" s="4">
        <f>N408/O396*100</f>
        <v>14.499999999999998</v>
      </c>
      <c r="P408" s="4">
        <f>N408/P396*100</f>
        <v>25.663716814159294</v>
      </c>
    </row>
    <row r="409" spans="1:16" ht="15" customHeight="1">
      <c r="B409" s="44" t="s">
        <v>484</v>
      </c>
      <c r="C409" s="45"/>
      <c r="D409" s="45"/>
      <c r="E409" s="45"/>
      <c r="F409" s="45"/>
      <c r="G409" s="45"/>
      <c r="H409" s="21">
        <v>452</v>
      </c>
      <c r="I409" s="5">
        <f>H409/I396*100</f>
        <v>19.973486522315511</v>
      </c>
      <c r="J409" s="47" t="s">
        <v>819</v>
      </c>
      <c r="K409" s="21">
        <v>365</v>
      </c>
      <c r="L409" s="5">
        <f>K409/L396*100</f>
        <v>17.692680562287929</v>
      </c>
      <c r="M409" s="47" t="s">
        <v>819</v>
      </c>
      <c r="N409" s="21">
        <v>87</v>
      </c>
      <c r="O409" s="5">
        <f>N409/O396*100</f>
        <v>43.5</v>
      </c>
      <c r="P409" s="47" t="s">
        <v>819</v>
      </c>
    </row>
    <row r="410" spans="1:16" ht="15" customHeight="1">
      <c r="B410" s="48" t="s">
        <v>1</v>
      </c>
      <c r="C410" s="32"/>
      <c r="D410" s="32"/>
      <c r="E410" s="32"/>
      <c r="F410" s="32"/>
      <c r="G410" s="32"/>
      <c r="H410" s="49">
        <f>SUM(H397:H409)</f>
        <v>2263</v>
      </c>
      <c r="I410" s="6">
        <f>IF(SUM(I397:I409)&gt;100,"－",SUM(I397:I409))</f>
        <v>100</v>
      </c>
      <c r="J410" s="6">
        <f>IF(SUM(J397:J409)&gt;100,"－",SUM(J397:J409))</f>
        <v>100</v>
      </c>
      <c r="K410" s="49">
        <f>SUM(K397:K409)</f>
        <v>2063</v>
      </c>
      <c r="L410" s="6">
        <f>IF(SUM(L397:L409)&gt;100,"－",SUM(L397:L409))</f>
        <v>100</v>
      </c>
      <c r="M410" s="6">
        <f>IF(SUM(M397:M409)&gt;100,"－",SUM(M397:M409))</f>
        <v>100</v>
      </c>
      <c r="N410" s="49">
        <f>SUM(N397:N409)</f>
        <v>200</v>
      </c>
      <c r="O410" s="6">
        <f>IF(SUM(O397:O409)&gt;100,"－",SUM(O397:O409))</f>
        <v>100</v>
      </c>
      <c r="P410" s="6">
        <f>IF(SUM(P397:P409)&gt;100,"－",SUM(P397:P409))</f>
        <v>100.00000000000003</v>
      </c>
    </row>
    <row r="411" spans="1:16" ht="15" customHeight="1">
      <c r="B411" s="48" t="s">
        <v>317</v>
      </c>
      <c r="C411" s="32"/>
      <c r="D411" s="32"/>
      <c r="E411" s="32"/>
      <c r="F411" s="32"/>
      <c r="G411" s="32"/>
      <c r="H411" s="50">
        <v>48.955820743058176</v>
      </c>
      <c r="I411" s="35"/>
      <c r="J411" s="35"/>
      <c r="K411" s="50">
        <v>47.641180836330086</v>
      </c>
      <c r="L411" s="35"/>
      <c r="M411" s="35"/>
      <c r="N411" s="50">
        <v>68.710321288405623</v>
      </c>
      <c r="O411" s="35"/>
      <c r="P411" s="35"/>
    </row>
    <row r="412" spans="1:16" ht="15" customHeight="1">
      <c r="H412" s="1"/>
      <c r="I412" s="1"/>
      <c r="J412" s="1"/>
      <c r="K412" s="1"/>
    </row>
    <row r="413" spans="1:16" ht="15" customHeight="1">
      <c r="A413" s="1" t="s">
        <v>631</v>
      </c>
      <c r="B413" s="24"/>
      <c r="J413" s="1"/>
      <c r="N413" s="7"/>
    </row>
    <row r="414" spans="1:16" ht="12" customHeight="1">
      <c r="B414" s="41"/>
      <c r="C414" s="42"/>
      <c r="D414" s="42"/>
      <c r="E414" s="42"/>
      <c r="F414" s="42"/>
      <c r="G414" s="42"/>
      <c r="H414" s="31"/>
      <c r="I414" s="103" t="s">
        <v>5</v>
      </c>
      <c r="J414" s="33"/>
      <c r="K414" s="31"/>
      <c r="L414" s="103" t="s">
        <v>62</v>
      </c>
      <c r="M414" s="33"/>
      <c r="N414" s="31"/>
      <c r="O414" s="103" t="s">
        <v>820</v>
      </c>
      <c r="P414" s="33"/>
    </row>
    <row r="415" spans="1:16" ht="22.5" customHeight="1">
      <c r="B415" s="102" t="s">
        <v>770</v>
      </c>
      <c r="C415" s="56"/>
      <c r="D415" s="56"/>
      <c r="E415" s="56"/>
      <c r="F415" s="56"/>
      <c r="G415" s="56"/>
      <c r="H415" s="38" t="s">
        <v>2</v>
      </c>
      <c r="I415" s="38" t="s">
        <v>3</v>
      </c>
      <c r="J415" s="38" t="s">
        <v>505</v>
      </c>
      <c r="K415" s="38" t="s">
        <v>2</v>
      </c>
      <c r="L415" s="38" t="s">
        <v>3</v>
      </c>
      <c r="M415" s="38" t="s">
        <v>505</v>
      </c>
      <c r="N415" s="38" t="s">
        <v>2</v>
      </c>
      <c r="O415" s="38" t="s">
        <v>3</v>
      </c>
      <c r="P415" s="38" t="s">
        <v>505</v>
      </c>
    </row>
    <row r="416" spans="1:16" ht="12" customHeight="1">
      <c r="B416" s="44"/>
      <c r="C416" s="45"/>
      <c r="D416" s="45"/>
      <c r="E416" s="45"/>
      <c r="F416" s="45"/>
      <c r="G416" s="45"/>
      <c r="H416" s="46"/>
      <c r="I416" s="2">
        <f>H$223</f>
        <v>2263</v>
      </c>
      <c r="J416" s="2">
        <f>I416-H429</f>
        <v>1740</v>
      </c>
      <c r="K416" s="46"/>
      <c r="L416" s="2">
        <f>K$223</f>
        <v>2063</v>
      </c>
      <c r="M416" s="2">
        <f>L416-K429</f>
        <v>1634</v>
      </c>
      <c r="N416" s="46"/>
      <c r="O416" s="2">
        <f>N$223</f>
        <v>200</v>
      </c>
      <c r="P416" s="2">
        <f>O416-N429</f>
        <v>106</v>
      </c>
    </row>
    <row r="417" spans="2:16" ht="15" customHeight="1">
      <c r="B417" s="43" t="s">
        <v>777</v>
      </c>
      <c r="C417" s="7"/>
      <c r="D417" s="7"/>
      <c r="E417" s="7"/>
      <c r="H417" s="19">
        <v>206</v>
      </c>
      <c r="I417" s="3">
        <f>H417/I416*100</f>
        <v>9.1029606716747669</v>
      </c>
      <c r="J417" s="3">
        <f>H417/J416*100</f>
        <v>11.839080459770116</v>
      </c>
      <c r="K417" s="19">
        <v>173</v>
      </c>
      <c r="L417" s="3">
        <f>K417/L416*100</f>
        <v>8.3858458555501691</v>
      </c>
      <c r="M417" s="3">
        <f>K417/M416*100</f>
        <v>10.5875152998776</v>
      </c>
      <c r="N417" s="19">
        <v>33</v>
      </c>
      <c r="O417" s="3">
        <f>N417/O416*100</f>
        <v>16.5</v>
      </c>
      <c r="P417" s="3">
        <f>N417/P416*100</f>
        <v>31.132075471698112</v>
      </c>
    </row>
    <row r="418" spans="2:16" ht="15" customHeight="1">
      <c r="B418" s="43" t="s">
        <v>622</v>
      </c>
      <c r="C418" s="7"/>
      <c r="D418" s="7"/>
      <c r="E418" s="7"/>
      <c r="H418" s="20">
        <v>68</v>
      </c>
      <c r="I418" s="4">
        <f>H418/I416*100</f>
        <v>3.0048608042421563</v>
      </c>
      <c r="J418" s="4">
        <f>H418/J416*100</f>
        <v>3.9080459770114944</v>
      </c>
      <c r="K418" s="20">
        <v>67</v>
      </c>
      <c r="L418" s="4">
        <f>K418/L416*100</f>
        <v>3.247697527872031</v>
      </c>
      <c r="M418" s="4">
        <f>K418/M416*100</f>
        <v>4.1003671970624236</v>
      </c>
      <c r="N418" s="20">
        <v>1</v>
      </c>
      <c r="O418" s="4">
        <f>N418/O416*100</f>
        <v>0.5</v>
      </c>
      <c r="P418" s="4">
        <f>N418/P416*100</f>
        <v>0.94339622641509435</v>
      </c>
    </row>
    <row r="419" spans="2:16" ht="15" customHeight="1">
      <c r="B419" s="43" t="s">
        <v>623</v>
      </c>
      <c r="C419" s="7"/>
      <c r="D419" s="7"/>
      <c r="E419" s="7"/>
      <c r="H419" s="20">
        <v>140</v>
      </c>
      <c r="I419" s="4">
        <f>H419/I416*100</f>
        <v>6.1864781263809103</v>
      </c>
      <c r="J419" s="4">
        <f>H419/J416*100</f>
        <v>8.0459770114942533</v>
      </c>
      <c r="K419" s="20">
        <v>137</v>
      </c>
      <c r="L419" s="4">
        <f>K419/L416*100</f>
        <v>6.64081434803684</v>
      </c>
      <c r="M419" s="4">
        <f>K419/M416*100</f>
        <v>8.3843329253365972</v>
      </c>
      <c r="N419" s="20">
        <v>3</v>
      </c>
      <c r="O419" s="4">
        <f>N419/O416*100</f>
        <v>1.5</v>
      </c>
      <c r="P419" s="4">
        <f>N419/P416*100</f>
        <v>2.8301886792452833</v>
      </c>
    </row>
    <row r="420" spans="2:16" ht="15" customHeight="1">
      <c r="B420" s="43" t="s">
        <v>624</v>
      </c>
      <c r="C420" s="7"/>
      <c r="D420" s="7"/>
      <c r="E420" s="7"/>
      <c r="H420" s="20">
        <v>169</v>
      </c>
      <c r="I420" s="4">
        <f>H420/I416*100</f>
        <v>7.4679628811312417</v>
      </c>
      <c r="J420" s="4">
        <f>H420/J416*100</f>
        <v>9.7126436781609193</v>
      </c>
      <c r="K420" s="20">
        <v>163</v>
      </c>
      <c r="L420" s="4">
        <f>K420/L416*100</f>
        <v>7.9011148812409111</v>
      </c>
      <c r="M420" s="4">
        <f>K420/M416*100</f>
        <v>9.975520195838433</v>
      </c>
      <c r="N420" s="20">
        <v>6</v>
      </c>
      <c r="O420" s="4">
        <f>N420/O416*100</f>
        <v>3</v>
      </c>
      <c r="P420" s="4">
        <f>N420/P416*100</f>
        <v>5.6603773584905666</v>
      </c>
    </row>
    <row r="421" spans="2:16" ht="15" customHeight="1">
      <c r="B421" s="43" t="s">
        <v>625</v>
      </c>
      <c r="C421" s="7"/>
      <c r="D421" s="7"/>
      <c r="E421" s="7"/>
      <c r="H421" s="20">
        <v>143</v>
      </c>
      <c r="I421" s="4">
        <f>H421/I416*100</f>
        <v>6.3190455148033582</v>
      </c>
      <c r="J421" s="4">
        <f>H421/J416*100</f>
        <v>8.2183908045977017</v>
      </c>
      <c r="K421" s="20">
        <v>140</v>
      </c>
      <c r="L421" s="4">
        <f>K421/L416*100</f>
        <v>6.7862336403296171</v>
      </c>
      <c r="M421" s="4">
        <f>K421/M416*100</f>
        <v>8.5679314565483473</v>
      </c>
      <c r="N421" s="20">
        <v>3</v>
      </c>
      <c r="O421" s="4">
        <f>N421/O416*100</f>
        <v>1.5</v>
      </c>
      <c r="P421" s="4">
        <f>N421/P416*100</f>
        <v>2.8301886792452833</v>
      </c>
    </row>
    <row r="422" spans="2:16" ht="15" customHeight="1">
      <c r="B422" s="43" t="s">
        <v>626</v>
      </c>
      <c r="C422" s="7"/>
      <c r="D422" s="7"/>
      <c r="E422" s="7"/>
      <c r="H422" s="20">
        <v>151</v>
      </c>
      <c r="I422" s="4">
        <f>H422/I416*100</f>
        <v>6.6725585505965537</v>
      </c>
      <c r="J422" s="4">
        <f>H422/J416*100</f>
        <v>8.6781609195402307</v>
      </c>
      <c r="K422" s="20">
        <v>147</v>
      </c>
      <c r="L422" s="4">
        <f>K422/L416*100</f>
        <v>7.1255453223460981</v>
      </c>
      <c r="M422" s="4">
        <f>K422/M416*100</f>
        <v>8.9963280293757641</v>
      </c>
      <c r="N422" s="20">
        <v>4</v>
      </c>
      <c r="O422" s="4">
        <f>N422/O416*100</f>
        <v>2</v>
      </c>
      <c r="P422" s="4">
        <f>N422/P416*100</f>
        <v>3.7735849056603774</v>
      </c>
    </row>
    <row r="423" spans="2:16" ht="15" customHeight="1">
      <c r="B423" s="43" t="s">
        <v>627</v>
      </c>
      <c r="C423" s="7"/>
      <c r="D423" s="7"/>
      <c r="E423" s="7"/>
      <c r="H423" s="20">
        <v>187</v>
      </c>
      <c r="I423" s="4">
        <f>H423/I416*100</f>
        <v>8.2633672116659298</v>
      </c>
      <c r="J423" s="4">
        <f>H423/J416*100</f>
        <v>10.74712643678161</v>
      </c>
      <c r="K423" s="20">
        <v>177</v>
      </c>
      <c r="L423" s="4">
        <f>K423/L416*100</f>
        <v>8.5797382452738731</v>
      </c>
      <c r="M423" s="4">
        <f>K423/M416*100</f>
        <v>10.832313341493268</v>
      </c>
      <c r="N423" s="20">
        <v>10</v>
      </c>
      <c r="O423" s="4">
        <f>N423/O416*100</f>
        <v>5</v>
      </c>
      <c r="P423" s="4">
        <f>N423/P416*100</f>
        <v>9.433962264150944</v>
      </c>
    </row>
    <row r="424" spans="2:16" ht="15" customHeight="1">
      <c r="B424" s="43" t="s">
        <v>628</v>
      </c>
      <c r="C424" s="7"/>
      <c r="D424" s="7"/>
      <c r="E424" s="7"/>
      <c r="H424" s="20">
        <v>122</v>
      </c>
      <c r="I424" s="4">
        <f>H424/I416*100</f>
        <v>5.3910737958462223</v>
      </c>
      <c r="J424" s="4">
        <f>H424/J416*100</f>
        <v>7.0114942528735638</v>
      </c>
      <c r="K424" s="20">
        <v>119</v>
      </c>
      <c r="L424" s="4">
        <f>K424/L416*100</f>
        <v>5.768298594280175</v>
      </c>
      <c r="M424" s="4">
        <f>K424/M416*100</f>
        <v>7.282741738066095</v>
      </c>
      <c r="N424" s="20">
        <v>3</v>
      </c>
      <c r="O424" s="4">
        <f>N424/O416*100</f>
        <v>1.5</v>
      </c>
      <c r="P424" s="4">
        <f>N424/P416*100</f>
        <v>2.8301886792452833</v>
      </c>
    </row>
    <row r="425" spans="2:16" ht="15" customHeight="1">
      <c r="B425" s="43" t="s">
        <v>629</v>
      </c>
      <c r="C425" s="7"/>
      <c r="D425" s="7"/>
      <c r="E425" s="7"/>
      <c r="H425" s="20">
        <v>97</v>
      </c>
      <c r="I425" s="4">
        <f>H425/I416*100</f>
        <v>4.2863455589924886</v>
      </c>
      <c r="J425" s="4">
        <f>H425/J416*100</f>
        <v>5.5747126436781613</v>
      </c>
      <c r="K425" s="20">
        <v>94</v>
      </c>
      <c r="L425" s="4">
        <f>K425/L416*100</f>
        <v>4.5564711585070281</v>
      </c>
      <c r="M425" s="4">
        <f>K425/M416*100</f>
        <v>5.752753977968176</v>
      </c>
      <c r="N425" s="20">
        <v>3</v>
      </c>
      <c r="O425" s="4">
        <f>N425/O416*100</f>
        <v>1.5</v>
      </c>
      <c r="P425" s="4">
        <f>N425/P416*100</f>
        <v>2.8301886792452833</v>
      </c>
    </row>
    <row r="426" spans="2:16" ht="15" customHeight="1">
      <c r="B426" s="43" t="s">
        <v>476</v>
      </c>
      <c r="C426" s="7"/>
      <c r="D426" s="7"/>
      <c r="E426" s="7"/>
      <c r="H426" s="20">
        <v>140</v>
      </c>
      <c r="I426" s="4">
        <f>H426/I416*100</f>
        <v>6.1864781263809103</v>
      </c>
      <c r="J426" s="4">
        <f>H426/J416*100</f>
        <v>8.0459770114942533</v>
      </c>
      <c r="K426" s="20">
        <v>133</v>
      </c>
      <c r="L426" s="4">
        <f>K426/L416*100</f>
        <v>6.4469219583131361</v>
      </c>
      <c r="M426" s="4">
        <f>K426/M416*100</f>
        <v>8.1395348837209305</v>
      </c>
      <c r="N426" s="20">
        <v>7</v>
      </c>
      <c r="O426" s="4">
        <f>N426/O416*100</f>
        <v>3.5000000000000004</v>
      </c>
      <c r="P426" s="4">
        <f>N426/P416*100</f>
        <v>6.6037735849056602</v>
      </c>
    </row>
    <row r="427" spans="2:16" ht="15" customHeight="1">
      <c r="B427" s="43" t="s">
        <v>477</v>
      </c>
      <c r="C427" s="7"/>
      <c r="D427" s="7"/>
      <c r="E427" s="7"/>
      <c r="H427" s="20">
        <v>103</v>
      </c>
      <c r="I427" s="4">
        <f>H427/I416*100</f>
        <v>4.5514803358373834</v>
      </c>
      <c r="J427" s="4">
        <f>H427/J416*100</f>
        <v>5.9195402298850581</v>
      </c>
      <c r="K427" s="20">
        <v>99</v>
      </c>
      <c r="L427" s="4">
        <f>K427/L416*100</f>
        <v>4.7988366456616571</v>
      </c>
      <c r="M427" s="4">
        <f>K427/M416*100</f>
        <v>6.0587515299877603</v>
      </c>
      <c r="N427" s="20">
        <v>4</v>
      </c>
      <c r="O427" s="4">
        <f>N427/O416*100</f>
        <v>2</v>
      </c>
      <c r="P427" s="4">
        <f>N427/P416*100</f>
        <v>3.7735849056603774</v>
      </c>
    </row>
    <row r="428" spans="2:16" ht="15" customHeight="1">
      <c r="B428" s="43" t="s">
        <v>630</v>
      </c>
      <c r="C428" s="7"/>
      <c r="D428" s="7"/>
      <c r="E428" s="7"/>
      <c r="H428" s="20">
        <v>214</v>
      </c>
      <c r="I428" s="4">
        <f>H428/I416*100</f>
        <v>9.4564737074679641</v>
      </c>
      <c r="J428" s="4">
        <f>H428/J416*100</f>
        <v>12.298850574712644</v>
      </c>
      <c r="K428" s="20">
        <v>185</v>
      </c>
      <c r="L428" s="4">
        <f>K428/L416*100</f>
        <v>8.9675230247212809</v>
      </c>
      <c r="M428" s="4">
        <f>K428/M416*100</f>
        <v>11.321909424724602</v>
      </c>
      <c r="N428" s="20">
        <v>29</v>
      </c>
      <c r="O428" s="4">
        <f>N428/O416*100</f>
        <v>14.499999999999998</v>
      </c>
      <c r="P428" s="4">
        <f>N428/P416*100</f>
        <v>27.358490566037734</v>
      </c>
    </row>
    <row r="429" spans="2:16" ht="15" customHeight="1">
      <c r="B429" s="44" t="s">
        <v>484</v>
      </c>
      <c r="C429" s="45"/>
      <c r="D429" s="45"/>
      <c r="E429" s="45"/>
      <c r="F429" s="45"/>
      <c r="G429" s="45"/>
      <c r="H429" s="21">
        <v>523</v>
      </c>
      <c r="I429" s="5">
        <f>H429/I416*100</f>
        <v>23.110914714980115</v>
      </c>
      <c r="J429" s="47" t="s">
        <v>819</v>
      </c>
      <c r="K429" s="21">
        <v>429</v>
      </c>
      <c r="L429" s="5">
        <f>K429/L416*100</f>
        <v>20.794958797867181</v>
      </c>
      <c r="M429" s="47" t="s">
        <v>819</v>
      </c>
      <c r="N429" s="21">
        <v>94</v>
      </c>
      <c r="O429" s="5">
        <f>N429/O416*100</f>
        <v>47</v>
      </c>
      <c r="P429" s="47" t="s">
        <v>819</v>
      </c>
    </row>
    <row r="430" spans="2:16" ht="15" customHeight="1">
      <c r="B430" s="48" t="s">
        <v>1</v>
      </c>
      <c r="C430" s="32"/>
      <c r="D430" s="32"/>
      <c r="E430" s="32"/>
      <c r="F430" s="32"/>
      <c r="G430" s="32"/>
      <c r="H430" s="49">
        <f>SUM(H417:H429)</f>
        <v>2263</v>
      </c>
      <c r="I430" s="6">
        <f>IF(SUM(I417:I429)&gt;100,"－",SUM(I417:I429))</f>
        <v>100</v>
      </c>
      <c r="J430" s="6">
        <f>IF(SUM(J417:J429)&gt;100,"－",SUM(J417:J429))</f>
        <v>100.00000000000001</v>
      </c>
      <c r="K430" s="49">
        <f>SUM(K417:K429)</f>
        <v>2063</v>
      </c>
      <c r="L430" s="6">
        <f>IF(SUM(L417:L429)&gt;100,"－",SUM(L417:L429))</f>
        <v>99.999999999999986</v>
      </c>
      <c r="M430" s="6">
        <f>IF(SUM(M417:M429)&gt;100,"－",SUM(M417:M429))</f>
        <v>100</v>
      </c>
      <c r="N430" s="49">
        <f>SUM(N417:N429)</f>
        <v>200</v>
      </c>
      <c r="O430" s="6">
        <f>IF(SUM(O417:O429)&gt;100,"－",SUM(O417:O429))</f>
        <v>100</v>
      </c>
      <c r="P430" s="6">
        <f>IF(SUM(P417:P429)&gt;100,"－",SUM(P417:P429))</f>
        <v>99.999999999999972</v>
      </c>
    </row>
    <row r="431" spans="2:16" ht="15" customHeight="1">
      <c r="B431" s="48" t="s">
        <v>317</v>
      </c>
      <c r="C431" s="32"/>
      <c r="D431" s="32"/>
      <c r="E431" s="32"/>
      <c r="F431" s="32"/>
      <c r="G431" s="32"/>
      <c r="H431" s="50">
        <v>37.529146935053504</v>
      </c>
      <c r="I431" s="35"/>
      <c r="J431" s="35"/>
      <c r="K431" s="50">
        <v>33.97072281733054</v>
      </c>
      <c r="L431" s="35"/>
      <c r="M431" s="35"/>
      <c r="N431" s="50">
        <v>92.382590410141248</v>
      </c>
      <c r="O431" s="35"/>
      <c r="P431" s="35"/>
    </row>
    <row r="432" spans="2:16" ht="15" customHeight="1">
      <c r="H432" s="1"/>
      <c r="I432" s="1"/>
      <c r="J432" s="1"/>
      <c r="K432" s="1"/>
    </row>
    <row r="433" spans="1:16" ht="15" customHeight="1">
      <c r="A433" s="1" t="s">
        <v>632</v>
      </c>
      <c r="B433" s="24"/>
      <c r="J433" s="1"/>
      <c r="N433" s="7"/>
    </row>
    <row r="434" spans="1:16" ht="12" customHeight="1">
      <c r="B434" s="41"/>
      <c r="C434" s="42"/>
      <c r="D434" s="42"/>
      <c r="E434" s="42"/>
      <c r="F434" s="42"/>
      <c r="G434" s="42"/>
      <c r="H434" s="31"/>
      <c r="I434" s="103" t="s">
        <v>5</v>
      </c>
      <c r="J434" s="33"/>
      <c r="K434" s="31"/>
      <c r="L434" s="103" t="s">
        <v>62</v>
      </c>
      <c r="M434" s="33"/>
      <c r="N434" s="31"/>
      <c r="O434" s="103" t="s">
        <v>820</v>
      </c>
      <c r="P434" s="33"/>
    </row>
    <row r="435" spans="1:16" ht="22.5" customHeight="1">
      <c r="B435" s="102" t="s">
        <v>422</v>
      </c>
      <c r="C435" s="56"/>
      <c r="D435" s="56"/>
      <c r="E435" s="56"/>
      <c r="F435" s="56"/>
      <c r="G435" s="56"/>
      <c r="H435" s="38" t="s">
        <v>2</v>
      </c>
      <c r="I435" s="38" t="s">
        <v>3</v>
      </c>
      <c r="J435" s="38" t="s">
        <v>505</v>
      </c>
      <c r="K435" s="38" t="s">
        <v>2</v>
      </c>
      <c r="L435" s="38" t="s">
        <v>3</v>
      </c>
      <c r="M435" s="38" t="s">
        <v>505</v>
      </c>
      <c r="N435" s="38" t="s">
        <v>2</v>
      </c>
      <c r="O435" s="38" t="s">
        <v>3</v>
      </c>
      <c r="P435" s="38" t="s">
        <v>505</v>
      </c>
    </row>
    <row r="436" spans="1:16" ht="12" customHeight="1">
      <c r="B436" s="44"/>
      <c r="C436" s="45"/>
      <c r="D436" s="45"/>
      <c r="E436" s="45"/>
      <c r="F436" s="45"/>
      <c r="G436" s="45"/>
      <c r="H436" s="46"/>
      <c r="I436" s="2">
        <f>H$223</f>
        <v>2263</v>
      </c>
      <c r="J436" s="2">
        <f>I436-H449</f>
        <v>1950</v>
      </c>
      <c r="K436" s="46"/>
      <c r="L436" s="2">
        <f>K$223</f>
        <v>2063</v>
      </c>
      <c r="M436" s="2">
        <f>L436-K449</f>
        <v>1807</v>
      </c>
      <c r="N436" s="46"/>
      <c r="O436" s="2">
        <f>N$223</f>
        <v>200</v>
      </c>
      <c r="P436" s="2">
        <f>O436-N449</f>
        <v>143</v>
      </c>
    </row>
    <row r="437" spans="1:16" ht="15" customHeight="1">
      <c r="B437" s="43" t="s">
        <v>777</v>
      </c>
      <c r="C437" s="7"/>
      <c r="D437" s="7"/>
      <c r="E437" s="7"/>
      <c r="H437" s="19">
        <v>394</v>
      </c>
      <c r="I437" s="3">
        <f>H437/I436*100</f>
        <v>17.410517012814847</v>
      </c>
      <c r="J437" s="3">
        <f>H437/J436*100</f>
        <v>20.205128205128204</v>
      </c>
      <c r="K437" s="19">
        <v>339</v>
      </c>
      <c r="L437" s="3">
        <f>K437/L436*100</f>
        <v>16.432380029083859</v>
      </c>
      <c r="M437" s="3">
        <f>K437/M436*100</f>
        <v>18.760376314333151</v>
      </c>
      <c r="N437" s="19">
        <v>55</v>
      </c>
      <c r="O437" s="3">
        <f>N437/O436*100</f>
        <v>27.500000000000004</v>
      </c>
      <c r="P437" s="3">
        <f>N437/P436*100</f>
        <v>38.461538461538467</v>
      </c>
    </row>
    <row r="438" spans="1:16" ht="15" customHeight="1">
      <c r="B438" s="43" t="s">
        <v>622</v>
      </c>
      <c r="C438" s="7"/>
      <c r="D438" s="7"/>
      <c r="E438" s="7"/>
      <c r="H438" s="20">
        <v>43</v>
      </c>
      <c r="I438" s="4">
        <f>H438/I436*100</f>
        <v>1.9001325673884226</v>
      </c>
      <c r="J438" s="4">
        <f>H438/J436*100</f>
        <v>2.2051282051282048</v>
      </c>
      <c r="K438" s="20">
        <v>43</v>
      </c>
      <c r="L438" s="4">
        <f>K438/L436*100</f>
        <v>2.084343189529811</v>
      </c>
      <c r="M438" s="4">
        <f>K438/M436*100</f>
        <v>2.3796347537354734</v>
      </c>
      <c r="N438" s="20">
        <v>0</v>
      </c>
      <c r="O438" s="4">
        <f>N438/O436*100</f>
        <v>0</v>
      </c>
      <c r="P438" s="4">
        <f>N438/P436*100</f>
        <v>0</v>
      </c>
    </row>
    <row r="439" spans="1:16" ht="15" customHeight="1">
      <c r="B439" s="43" t="s">
        <v>623</v>
      </c>
      <c r="C439" s="7"/>
      <c r="D439" s="7"/>
      <c r="E439" s="7"/>
      <c r="H439" s="20">
        <v>217</v>
      </c>
      <c r="I439" s="4">
        <f>H439/I436*100</f>
        <v>9.5890410958904102</v>
      </c>
      <c r="J439" s="4">
        <f>H439/J436*100</f>
        <v>11.128205128205128</v>
      </c>
      <c r="K439" s="20">
        <v>208</v>
      </c>
      <c r="L439" s="4">
        <f>K439/L436*100</f>
        <v>10.082404265632574</v>
      </c>
      <c r="M439" s="4">
        <f>K439/M436*100</f>
        <v>11.510791366906476</v>
      </c>
      <c r="N439" s="20">
        <v>9</v>
      </c>
      <c r="O439" s="4">
        <f>N439/O436*100</f>
        <v>4.5</v>
      </c>
      <c r="P439" s="4">
        <f>N439/P436*100</f>
        <v>6.2937062937062942</v>
      </c>
    </row>
    <row r="440" spans="1:16" ht="15" customHeight="1">
      <c r="B440" s="43" t="s">
        <v>624</v>
      </c>
      <c r="C440" s="7"/>
      <c r="D440" s="7"/>
      <c r="E440" s="7"/>
      <c r="H440" s="20">
        <v>240</v>
      </c>
      <c r="I440" s="4">
        <f>H440/I436*100</f>
        <v>10.605391073795847</v>
      </c>
      <c r="J440" s="4">
        <f>H440/J436*100</f>
        <v>12.307692307692308</v>
      </c>
      <c r="K440" s="20">
        <v>228</v>
      </c>
      <c r="L440" s="4">
        <f>K440/L436*100</f>
        <v>11.05186621425109</v>
      </c>
      <c r="M440" s="4">
        <f>K440/M436*100</f>
        <v>12.617598229109021</v>
      </c>
      <c r="N440" s="20">
        <v>12</v>
      </c>
      <c r="O440" s="4">
        <f>N440/O436*100</f>
        <v>6</v>
      </c>
      <c r="P440" s="4">
        <f>N440/P436*100</f>
        <v>8.3916083916083917</v>
      </c>
    </row>
    <row r="441" spans="1:16" ht="15" customHeight="1">
      <c r="B441" s="43" t="s">
        <v>625</v>
      </c>
      <c r="C441" s="7"/>
      <c r="D441" s="7"/>
      <c r="E441" s="7"/>
      <c r="H441" s="20">
        <v>187</v>
      </c>
      <c r="I441" s="4">
        <f>H441/I436*100</f>
        <v>8.2633672116659298</v>
      </c>
      <c r="J441" s="4">
        <f>H441/J436*100</f>
        <v>9.5897435897435894</v>
      </c>
      <c r="K441" s="20">
        <v>184</v>
      </c>
      <c r="L441" s="4">
        <f>K441/L436*100</f>
        <v>8.9190499272903541</v>
      </c>
      <c r="M441" s="4">
        <f>K441/M436*100</f>
        <v>10.182623132263419</v>
      </c>
      <c r="N441" s="20">
        <v>3</v>
      </c>
      <c r="O441" s="4">
        <f>N441/O436*100</f>
        <v>1.5</v>
      </c>
      <c r="P441" s="4">
        <f>N441/P436*100</f>
        <v>2.0979020979020979</v>
      </c>
    </row>
    <row r="442" spans="1:16" ht="15" customHeight="1">
      <c r="B442" s="43" t="s">
        <v>626</v>
      </c>
      <c r="C442" s="7"/>
      <c r="D442" s="7"/>
      <c r="E442" s="7"/>
      <c r="H442" s="20">
        <v>164</v>
      </c>
      <c r="I442" s="4">
        <f>H442/I436*100</f>
        <v>7.2470172337604941</v>
      </c>
      <c r="J442" s="4">
        <f>H442/J436*100</f>
        <v>8.4102564102564106</v>
      </c>
      <c r="K442" s="20">
        <v>157</v>
      </c>
      <c r="L442" s="4">
        <f>K442/L436*100</f>
        <v>7.6102762966553561</v>
      </c>
      <c r="M442" s="4">
        <f>K442/M436*100</f>
        <v>8.6884338682899838</v>
      </c>
      <c r="N442" s="20">
        <v>7</v>
      </c>
      <c r="O442" s="4">
        <f>N442/O436*100</f>
        <v>3.5000000000000004</v>
      </c>
      <c r="P442" s="4">
        <f>N442/P436*100</f>
        <v>4.895104895104895</v>
      </c>
    </row>
    <row r="443" spans="1:16" ht="15" customHeight="1">
      <c r="B443" s="43" t="s">
        <v>627</v>
      </c>
      <c r="C443" s="7"/>
      <c r="D443" s="7"/>
      <c r="E443" s="7"/>
      <c r="H443" s="20">
        <v>171</v>
      </c>
      <c r="I443" s="4">
        <f>H443/I436*100</f>
        <v>7.5563411400795406</v>
      </c>
      <c r="J443" s="4">
        <f>H443/J436*100</f>
        <v>8.7692307692307701</v>
      </c>
      <c r="K443" s="20">
        <v>164</v>
      </c>
      <c r="L443" s="4">
        <f>K443/L436*100</f>
        <v>7.949587978671838</v>
      </c>
      <c r="M443" s="4">
        <f>K443/M436*100</f>
        <v>9.0758162700608747</v>
      </c>
      <c r="N443" s="20">
        <v>7</v>
      </c>
      <c r="O443" s="4">
        <f>N443/O436*100</f>
        <v>3.5000000000000004</v>
      </c>
      <c r="P443" s="4">
        <f>N443/P436*100</f>
        <v>4.895104895104895</v>
      </c>
    </row>
    <row r="444" spans="1:16" ht="15" customHeight="1">
      <c r="B444" s="43" t="s">
        <v>628</v>
      </c>
      <c r="C444" s="7"/>
      <c r="D444" s="7"/>
      <c r="E444" s="7"/>
      <c r="H444" s="20">
        <v>129</v>
      </c>
      <c r="I444" s="4">
        <f>H444/I436*100</f>
        <v>5.700397702165267</v>
      </c>
      <c r="J444" s="4">
        <f>H444/J436*100</f>
        <v>6.6153846153846159</v>
      </c>
      <c r="K444" s="20">
        <v>120</v>
      </c>
      <c r="L444" s="4">
        <f>K444/L436*100</f>
        <v>5.816771691711101</v>
      </c>
      <c r="M444" s="4">
        <f>K444/M436*100</f>
        <v>6.6408411732152741</v>
      </c>
      <c r="N444" s="20">
        <v>9</v>
      </c>
      <c r="O444" s="4">
        <f>N444/O436*100</f>
        <v>4.5</v>
      </c>
      <c r="P444" s="4">
        <f>N444/P436*100</f>
        <v>6.2937062937062942</v>
      </c>
    </row>
    <row r="445" spans="1:16" ht="15" customHeight="1">
      <c r="B445" s="43" t="s">
        <v>629</v>
      </c>
      <c r="C445" s="7"/>
      <c r="D445" s="7"/>
      <c r="E445" s="7"/>
      <c r="H445" s="20">
        <v>75</v>
      </c>
      <c r="I445" s="4">
        <f>H445/I436*100</f>
        <v>3.3141847105612019</v>
      </c>
      <c r="J445" s="4">
        <f>H445/J436*100</f>
        <v>3.8461538461538463</v>
      </c>
      <c r="K445" s="20">
        <v>70</v>
      </c>
      <c r="L445" s="4">
        <f>K445/L436*100</f>
        <v>3.3931168201648085</v>
      </c>
      <c r="M445" s="4">
        <f>K445/M436*100</f>
        <v>3.8738240177089098</v>
      </c>
      <c r="N445" s="20">
        <v>5</v>
      </c>
      <c r="O445" s="4">
        <f>N445/O436*100</f>
        <v>2.5</v>
      </c>
      <c r="P445" s="4">
        <f>N445/P436*100</f>
        <v>3.4965034965034967</v>
      </c>
    </row>
    <row r="446" spans="1:16" ht="15" customHeight="1">
      <c r="B446" s="43" t="s">
        <v>476</v>
      </c>
      <c r="C446" s="7"/>
      <c r="D446" s="7"/>
      <c r="E446" s="7"/>
      <c r="H446" s="20">
        <v>128</v>
      </c>
      <c r="I446" s="4">
        <f>H446/I436*100</f>
        <v>5.656208572691118</v>
      </c>
      <c r="J446" s="4">
        <f>H446/J436*100</f>
        <v>6.5641025641025639</v>
      </c>
      <c r="K446" s="20">
        <v>121</v>
      </c>
      <c r="L446" s="4">
        <f>K446/L436*100</f>
        <v>5.8652447891420261</v>
      </c>
      <c r="M446" s="4">
        <f>K446/M436*100</f>
        <v>6.6961815163254013</v>
      </c>
      <c r="N446" s="20">
        <v>7</v>
      </c>
      <c r="O446" s="4">
        <f>N446/O436*100</f>
        <v>3.5000000000000004</v>
      </c>
      <c r="P446" s="4">
        <f>N446/P436*100</f>
        <v>4.895104895104895</v>
      </c>
    </row>
    <row r="447" spans="1:16" ht="15" customHeight="1">
      <c r="B447" s="43" t="s">
        <v>477</v>
      </c>
      <c r="C447" s="7"/>
      <c r="D447" s="7"/>
      <c r="E447" s="7"/>
      <c r="H447" s="20">
        <v>93</v>
      </c>
      <c r="I447" s="4">
        <f>H447/I436*100</f>
        <v>4.10958904109589</v>
      </c>
      <c r="J447" s="4">
        <f>H447/J436*100</f>
        <v>4.7692307692307692</v>
      </c>
      <c r="K447" s="20">
        <v>82</v>
      </c>
      <c r="L447" s="4">
        <f>K447/L436*100</f>
        <v>3.974793989335919</v>
      </c>
      <c r="M447" s="4">
        <f>K447/M436*100</f>
        <v>4.5379081350304373</v>
      </c>
      <c r="N447" s="20">
        <v>11</v>
      </c>
      <c r="O447" s="4">
        <f>N447/O436*100</f>
        <v>5.5</v>
      </c>
      <c r="P447" s="4">
        <f>N447/P436*100</f>
        <v>7.6923076923076925</v>
      </c>
    </row>
    <row r="448" spans="1:16" ht="15" customHeight="1">
      <c r="B448" s="43" t="s">
        <v>630</v>
      </c>
      <c r="C448" s="7"/>
      <c r="D448" s="7"/>
      <c r="E448" s="7"/>
      <c r="H448" s="20">
        <v>109</v>
      </c>
      <c r="I448" s="4">
        <f>H448/I436*100</f>
        <v>4.81661511268228</v>
      </c>
      <c r="J448" s="4">
        <f>H448/J436*100</f>
        <v>5.5897435897435894</v>
      </c>
      <c r="K448" s="20">
        <v>91</v>
      </c>
      <c r="L448" s="4">
        <f>K448/L436*100</f>
        <v>4.411051866214251</v>
      </c>
      <c r="M448" s="4">
        <f>K448/M436*100</f>
        <v>5.0359712230215825</v>
      </c>
      <c r="N448" s="20">
        <v>18</v>
      </c>
      <c r="O448" s="4">
        <f>N448/O436*100</f>
        <v>9</v>
      </c>
      <c r="P448" s="4">
        <f>N448/P436*100</f>
        <v>12.587412587412588</v>
      </c>
    </row>
    <row r="449" spans="2:16" ht="15" customHeight="1">
      <c r="B449" s="44" t="s">
        <v>484</v>
      </c>
      <c r="C449" s="45"/>
      <c r="D449" s="45"/>
      <c r="E449" s="45"/>
      <c r="F449" s="45"/>
      <c r="G449" s="45"/>
      <c r="H449" s="21">
        <v>313</v>
      </c>
      <c r="I449" s="5">
        <f>H449/I436*100</f>
        <v>13.831197525408751</v>
      </c>
      <c r="J449" s="47" t="s">
        <v>819</v>
      </c>
      <c r="K449" s="21">
        <v>256</v>
      </c>
      <c r="L449" s="5">
        <f>K449/L436*100</f>
        <v>12.409112942317014</v>
      </c>
      <c r="M449" s="47" t="s">
        <v>819</v>
      </c>
      <c r="N449" s="21">
        <v>57</v>
      </c>
      <c r="O449" s="5">
        <f>N449/O436*100</f>
        <v>28.499999999999996</v>
      </c>
      <c r="P449" s="47" t="s">
        <v>819</v>
      </c>
    </row>
    <row r="450" spans="2:16" ht="15" customHeight="1">
      <c r="B450" s="48" t="s">
        <v>1</v>
      </c>
      <c r="C450" s="32"/>
      <c r="D450" s="32"/>
      <c r="E450" s="32"/>
      <c r="F450" s="32"/>
      <c r="G450" s="32"/>
      <c r="H450" s="49">
        <f>SUM(H437:H449)</f>
        <v>2263</v>
      </c>
      <c r="I450" s="6">
        <f>IF(SUM(I437:I449)&gt;100,"－",SUM(I437:I449))</f>
        <v>100</v>
      </c>
      <c r="J450" s="6">
        <f>IF(SUM(J437:J449)&gt;100,"－",SUM(J437:J449))</f>
        <v>100</v>
      </c>
      <c r="K450" s="49">
        <f>SUM(K437:K449)</f>
        <v>2063</v>
      </c>
      <c r="L450" s="6">
        <f>IF(SUM(L437:L449)&gt;100,"－",SUM(L437:L449))</f>
        <v>100</v>
      </c>
      <c r="M450" s="6">
        <f>IF(SUM(M437:M449)&gt;100,"－",SUM(M437:M449))</f>
        <v>99.999999999999986</v>
      </c>
      <c r="N450" s="49">
        <f>SUM(N437:N449)</f>
        <v>200</v>
      </c>
      <c r="O450" s="6">
        <f>IF(SUM(O437:O449)&gt;100,"－",SUM(O437:O449))</f>
        <v>100</v>
      </c>
      <c r="P450" s="6">
        <f>IF(SUM(P437:P449)&gt;100,"－",SUM(P437:P449))</f>
        <v>100</v>
      </c>
    </row>
    <row r="451" spans="2:16" ht="15" customHeight="1">
      <c r="B451" s="48" t="s">
        <v>317</v>
      </c>
      <c r="C451" s="32"/>
      <c r="D451" s="32"/>
      <c r="E451" s="32"/>
      <c r="F451" s="32"/>
      <c r="G451" s="32"/>
      <c r="H451" s="50">
        <v>23.266820081117785</v>
      </c>
      <c r="I451" s="35"/>
      <c r="J451" s="35"/>
      <c r="K451" s="50">
        <v>22.251520784302066</v>
      </c>
      <c r="L451" s="35"/>
      <c r="M451" s="35"/>
      <c r="N451" s="50">
        <v>36.096511195425443</v>
      </c>
      <c r="O451" s="35"/>
      <c r="P451" s="35"/>
    </row>
    <row r="452" spans="2:16" ht="15" customHeight="1">
      <c r="H452" s="1"/>
      <c r="I452" s="1"/>
      <c r="J452" s="1"/>
      <c r="K452" s="1"/>
    </row>
    <row r="453" spans="2:16" ht="12" customHeight="1">
      <c r="B453" s="41"/>
      <c r="C453" s="42"/>
      <c r="D453" s="42"/>
      <c r="E453" s="42"/>
      <c r="F453" s="42"/>
      <c r="G453" s="42"/>
      <c r="H453" s="31"/>
      <c r="I453" s="103" t="s">
        <v>5</v>
      </c>
      <c r="J453" s="33"/>
      <c r="K453" s="31"/>
      <c r="L453" s="103" t="s">
        <v>62</v>
      </c>
      <c r="M453" s="33"/>
      <c r="N453" s="31"/>
      <c r="O453" s="103" t="s">
        <v>820</v>
      </c>
      <c r="P453" s="33"/>
    </row>
    <row r="454" spans="2:16" ht="22.5" customHeight="1">
      <c r="B454" s="102" t="s">
        <v>423</v>
      </c>
      <c r="C454" s="56"/>
      <c r="D454" s="56"/>
      <c r="E454" s="56"/>
      <c r="F454" s="56"/>
      <c r="G454" s="56"/>
      <c r="H454" s="38" t="s">
        <v>2</v>
      </c>
      <c r="I454" s="38" t="s">
        <v>3</v>
      </c>
      <c r="J454" s="38" t="s">
        <v>505</v>
      </c>
      <c r="K454" s="38" t="s">
        <v>2</v>
      </c>
      <c r="L454" s="38" t="s">
        <v>3</v>
      </c>
      <c r="M454" s="38" t="s">
        <v>505</v>
      </c>
      <c r="N454" s="38" t="s">
        <v>2</v>
      </c>
      <c r="O454" s="38" t="s">
        <v>3</v>
      </c>
      <c r="P454" s="38" t="s">
        <v>505</v>
      </c>
    </row>
    <row r="455" spans="2:16" ht="12" customHeight="1">
      <c r="B455" s="44"/>
      <c r="C455" s="45"/>
      <c r="D455" s="45"/>
      <c r="E455" s="45"/>
      <c r="F455" s="45"/>
      <c r="G455" s="45"/>
      <c r="H455" s="46"/>
      <c r="I455" s="2">
        <f>H$223</f>
        <v>2263</v>
      </c>
      <c r="J455" s="2">
        <f>I455-H468</f>
        <v>1811</v>
      </c>
      <c r="K455" s="46"/>
      <c r="L455" s="2">
        <f>K$223</f>
        <v>2063</v>
      </c>
      <c r="M455" s="2">
        <f>L455-K468</f>
        <v>1698</v>
      </c>
      <c r="N455" s="46"/>
      <c r="O455" s="2">
        <f>N$223</f>
        <v>200</v>
      </c>
      <c r="P455" s="2">
        <f>O455-N468</f>
        <v>113</v>
      </c>
    </row>
    <row r="456" spans="2:16" ht="15" customHeight="1">
      <c r="B456" s="43" t="s">
        <v>777</v>
      </c>
      <c r="C456" s="7"/>
      <c r="D456" s="7"/>
      <c r="E456" s="7"/>
      <c r="H456" s="19">
        <v>712</v>
      </c>
      <c r="I456" s="3">
        <f>H456/I455*100</f>
        <v>31.462660185594345</v>
      </c>
      <c r="J456" s="3">
        <f>H456/J455*100</f>
        <v>39.315295416896738</v>
      </c>
      <c r="K456" s="19">
        <v>645</v>
      </c>
      <c r="L456" s="3">
        <f>K456/L455*100</f>
        <v>31.265147842947165</v>
      </c>
      <c r="M456" s="3">
        <f>K456/M455*100</f>
        <v>37.985865724381625</v>
      </c>
      <c r="N456" s="19">
        <v>67</v>
      </c>
      <c r="O456" s="3">
        <f>N456/O455*100</f>
        <v>33.5</v>
      </c>
      <c r="P456" s="3">
        <f>N456/P455*100</f>
        <v>59.292035398230091</v>
      </c>
    </row>
    <row r="457" spans="2:16" ht="15" customHeight="1">
      <c r="B457" s="43" t="s">
        <v>622</v>
      </c>
      <c r="C457" s="7"/>
      <c r="D457" s="7"/>
      <c r="E457" s="7"/>
      <c r="H457" s="20">
        <v>6</v>
      </c>
      <c r="I457" s="4">
        <f>H457/I455*100</f>
        <v>0.26513477684489617</v>
      </c>
      <c r="J457" s="4">
        <f>H457/J455*100</f>
        <v>0.33130866924351188</v>
      </c>
      <c r="K457" s="20">
        <v>6</v>
      </c>
      <c r="L457" s="4">
        <f>K457/L455*100</f>
        <v>0.290838584585555</v>
      </c>
      <c r="M457" s="4">
        <f>K457/M455*100</f>
        <v>0.35335689045936397</v>
      </c>
      <c r="N457" s="20">
        <v>0</v>
      </c>
      <c r="O457" s="4">
        <f>N457/O455*100</f>
        <v>0</v>
      </c>
      <c r="P457" s="4">
        <f>N457/P455*100</f>
        <v>0</v>
      </c>
    </row>
    <row r="458" spans="2:16" ht="15" customHeight="1">
      <c r="B458" s="43" t="s">
        <v>623</v>
      </c>
      <c r="C458" s="7"/>
      <c r="D458" s="7"/>
      <c r="E458" s="7"/>
      <c r="H458" s="20">
        <v>39</v>
      </c>
      <c r="I458" s="4">
        <f>H458/I455*100</f>
        <v>1.7233760494918249</v>
      </c>
      <c r="J458" s="4">
        <f>H458/J455*100</f>
        <v>2.1535063500828273</v>
      </c>
      <c r="K458" s="20">
        <v>38</v>
      </c>
      <c r="L458" s="4">
        <f>K458/L455*100</f>
        <v>1.8419777023751818</v>
      </c>
      <c r="M458" s="4">
        <f>K458/M455*100</f>
        <v>2.237926972909305</v>
      </c>
      <c r="N458" s="20">
        <v>1</v>
      </c>
      <c r="O458" s="4">
        <f>N458/O455*100</f>
        <v>0.5</v>
      </c>
      <c r="P458" s="4">
        <f>N458/P455*100</f>
        <v>0.88495575221238942</v>
      </c>
    </row>
    <row r="459" spans="2:16" ht="15" customHeight="1">
      <c r="B459" s="43" t="s">
        <v>624</v>
      </c>
      <c r="C459" s="7"/>
      <c r="D459" s="7"/>
      <c r="E459" s="7"/>
      <c r="H459" s="20">
        <v>87</v>
      </c>
      <c r="I459" s="4">
        <f>H459/I455*100</f>
        <v>3.8444542642509938</v>
      </c>
      <c r="J459" s="4">
        <f>H459/J455*100</f>
        <v>4.8039757040309228</v>
      </c>
      <c r="K459" s="20">
        <v>87</v>
      </c>
      <c r="L459" s="4">
        <f>K459/L455*100</f>
        <v>4.217159476490548</v>
      </c>
      <c r="M459" s="4">
        <f>K459/M455*100</f>
        <v>5.1236749116607774</v>
      </c>
      <c r="N459" s="20">
        <v>0</v>
      </c>
      <c r="O459" s="4">
        <f>N459/O455*100</f>
        <v>0</v>
      </c>
      <c r="P459" s="4">
        <f>N459/P455*100</f>
        <v>0</v>
      </c>
    </row>
    <row r="460" spans="2:16" ht="15" customHeight="1">
      <c r="B460" s="43" t="s">
        <v>625</v>
      </c>
      <c r="C460" s="7"/>
      <c r="D460" s="7"/>
      <c r="E460" s="7"/>
      <c r="H460" s="20">
        <v>77</v>
      </c>
      <c r="I460" s="4">
        <f>H460/I455*100</f>
        <v>3.4025629695095003</v>
      </c>
      <c r="J460" s="4">
        <f>H460/J455*100</f>
        <v>4.251794588625069</v>
      </c>
      <c r="K460" s="20">
        <v>71</v>
      </c>
      <c r="L460" s="4">
        <f>K460/L455*100</f>
        <v>3.4415899175957345</v>
      </c>
      <c r="M460" s="4">
        <f>K460/M455*100</f>
        <v>4.1813898704358063</v>
      </c>
      <c r="N460" s="20">
        <v>6</v>
      </c>
      <c r="O460" s="4">
        <f>N460/O455*100</f>
        <v>3</v>
      </c>
      <c r="P460" s="4">
        <f>N460/P455*100</f>
        <v>5.3097345132743365</v>
      </c>
    </row>
    <row r="461" spans="2:16" ht="15" customHeight="1">
      <c r="B461" s="43" t="s">
        <v>626</v>
      </c>
      <c r="C461" s="7"/>
      <c r="D461" s="7"/>
      <c r="E461" s="7"/>
      <c r="H461" s="20">
        <v>85</v>
      </c>
      <c r="I461" s="4">
        <f>H461/I455*100</f>
        <v>3.7560760053026958</v>
      </c>
      <c r="J461" s="4">
        <f>H461/J455*100</f>
        <v>4.6935394809497515</v>
      </c>
      <c r="K461" s="20">
        <v>83</v>
      </c>
      <c r="L461" s="4">
        <f>K461/L455*100</f>
        <v>4.0232670867668441</v>
      </c>
      <c r="M461" s="4">
        <f>K461/M455*100</f>
        <v>4.8881036513545348</v>
      </c>
      <c r="N461" s="20">
        <v>2</v>
      </c>
      <c r="O461" s="4">
        <f>N461/O455*100</f>
        <v>1</v>
      </c>
      <c r="P461" s="4">
        <f>N461/P455*100</f>
        <v>1.7699115044247788</v>
      </c>
    </row>
    <row r="462" spans="2:16" ht="15" customHeight="1">
      <c r="B462" s="43" t="s">
        <v>627</v>
      </c>
      <c r="C462" s="7"/>
      <c r="D462" s="7"/>
      <c r="E462" s="7"/>
      <c r="H462" s="20">
        <v>109</v>
      </c>
      <c r="I462" s="4">
        <f>H462/I455*100</f>
        <v>4.81661511268228</v>
      </c>
      <c r="J462" s="4">
        <f>H462/J455*100</f>
        <v>6.018774157923799</v>
      </c>
      <c r="K462" s="20">
        <v>105</v>
      </c>
      <c r="L462" s="4">
        <f>K462/L455*100</f>
        <v>5.089675230247213</v>
      </c>
      <c r="M462" s="4">
        <f>K462/M455*100</f>
        <v>6.1837455830388697</v>
      </c>
      <c r="N462" s="20">
        <v>4</v>
      </c>
      <c r="O462" s="4">
        <f>N462/O455*100</f>
        <v>2</v>
      </c>
      <c r="P462" s="4">
        <f>N462/P455*100</f>
        <v>3.5398230088495577</v>
      </c>
    </row>
    <row r="463" spans="2:16" ht="15" customHeight="1">
      <c r="B463" s="43" t="s">
        <v>628</v>
      </c>
      <c r="C463" s="7"/>
      <c r="D463" s="7"/>
      <c r="E463" s="7"/>
      <c r="H463" s="20">
        <v>117</v>
      </c>
      <c r="I463" s="4">
        <f>H463/I455*100</f>
        <v>5.1701281484754755</v>
      </c>
      <c r="J463" s="4">
        <f>H463/J455*100</f>
        <v>6.4605190502484806</v>
      </c>
      <c r="K463" s="20">
        <v>111</v>
      </c>
      <c r="L463" s="4">
        <f>K463/L455*100</f>
        <v>5.380513814832768</v>
      </c>
      <c r="M463" s="4">
        <f>K463/M455*100</f>
        <v>6.5371024734982335</v>
      </c>
      <c r="N463" s="20">
        <v>6</v>
      </c>
      <c r="O463" s="4">
        <f>N463/O455*100</f>
        <v>3</v>
      </c>
      <c r="P463" s="4">
        <f>N463/P455*100</f>
        <v>5.3097345132743365</v>
      </c>
    </row>
    <row r="464" spans="2:16" ht="15" customHeight="1">
      <c r="B464" s="43" t="s">
        <v>629</v>
      </c>
      <c r="C464" s="7"/>
      <c r="D464" s="7"/>
      <c r="E464" s="7"/>
      <c r="H464" s="20">
        <v>39</v>
      </c>
      <c r="I464" s="4">
        <f>H464/I455*100</f>
        <v>1.7233760494918249</v>
      </c>
      <c r="J464" s="4">
        <f>H464/J455*100</f>
        <v>2.1535063500828273</v>
      </c>
      <c r="K464" s="20">
        <v>38</v>
      </c>
      <c r="L464" s="4">
        <f>K464/L455*100</f>
        <v>1.8419777023751818</v>
      </c>
      <c r="M464" s="4">
        <f>K464/M455*100</f>
        <v>2.237926972909305</v>
      </c>
      <c r="N464" s="20">
        <v>1</v>
      </c>
      <c r="O464" s="4">
        <f>N464/O455*100</f>
        <v>0.5</v>
      </c>
      <c r="P464" s="4">
        <f>N464/P455*100</f>
        <v>0.88495575221238942</v>
      </c>
    </row>
    <row r="465" spans="1:16" ht="15" customHeight="1">
      <c r="B465" s="43" t="s">
        <v>476</v>
      </c>
      <c r="C465" s="7"/>
      <c r="D465" s="7"/>
      <c r="E465" s="7"/>
      <c r="H465" s="20">
        <v>89</v>
      </c>
      <c r="I465" s="4">
        <f>H465/I455*100</f>
        <v>3.9328325231992931</v>
      </c>
      <c r="J465" s="4">
        <f>H465/J455*100</f>
        <v>4.9144119271120923</v>
      </c>
      <c r="K465" s="20">
        <v>85</v>
      </c>
      <c r="L465" s="4">
        <f>K465/L455*100</f>
        <v>4.120213281628696</v>
      </c>
      <c r="M465" s="4">
        <f>K465/M455*100</f>
        <v>5.0058892815076561</v>
      </c>
      <c r="N465" s="20">
        <v>4</v>
      </c>
      <c r="O465" s="4">
        <f>N465/O455*100</f>
        <v>2</v>
      </c>
      <c r="P465" s="4">
        <f>N465/P455*100</f>
        <v>3.5398230088495577</v>
      </c>
    </row>
    <row r="466" spans="1:16" ht="15" customHeight="1">
      <c r="B466" s="43" t="s">
        <v>477</v>
      </c>
      <c r="C466" s="7"/>
      <c r="D466" s="7"/>
      <c r="E466" s="7"/>
      <c r="H466" s="20">
        <v>141</v>
      </c>
      <c r="I466" s="4">
        <f>H466/I455*100</f>
        <v>6.2306672558550593</v>
      </c>
      <c r="J466" s="4">
        <f>H466/J455*100</f>
        <v>7.785753727222529</v>
      </c>
      <c r="K466" s="20">
        <v>136</v>
      </c>
      <c r="L466" s="4">
        <f>K466/L455*100</f>
        <v>6.592341250605914</v>
      </c>
      <c r="M466" s="4">
        <f>K466/M455*100</f>
        <v>8.0094228504122498</v>
      </c>
      <c r="N466" s="20">
        <v>5</v>
      </c>
      <c r="O466" s="4">
        <f>N466/O455*100</f>
        <v>2.5</v>
      </c>
      <c r="P466" s="4">
        <f>N466/P455*100</f>
        <v>4.4247787610619467</v>
      </c>
    </row>
    <row r="467" spans="1:16" ht="15" customHeight="1">
      <c r="B467" s="43" t="s">
        <v>630</v>
      </c>
      <c r="C467" s="7"/>
      <c r="D467" s="7"/>
      <c r="E467" s="7"/>
      <c r="H467" s="20">
        <v>310</v>
      </c>
      <c r="I467" s="4">
        <f>H467/I455*100</f>
        <v>13.698630136986301</v>
      </c>
      <c r="J467" s="4">
        <f>H467/J455*100</f>
        <v>17.117614577581445</v>
      </c>
      <c r="K467" s="20">
        <v>293</v>
      </c>
      <c r="L467" s="4">
        <f>K467/L455*100</f>
        <v>14.202617547261271</v>
      </c>
      <c r="M467" s="4">
        <f>K467/M455*100</f>
        <v>17.255594817432275</v>
      </c>
      <c r="N467" s="20">
        <v>17</v>
      </c>
      <c r="O467" s="4">
        <f>N467/O455*100</f>
        <v>8.5</v>
      </c>
      <c r="P467" s="4">
        <f>N467/P455*100</f>
        <v>15.044247787610621</v>
      </c>
    </row>
    <row r="468" spans="1:16" ht="15" customHeight="1">
      <c r="B468" s="44" t="s">
        <v>484</v>
      </c>
      <c r="C468" s="45"/>
      <c r="D468" s="45"/>
      <c r="E468" s="45"/>
      <c r="F468" s="45"/>
      <c r="G468" s="45"/>
      <c r="H468" s="21">
        <v>452</v>
      </c>
      <c r="I468" s="5">
        <f>H468/I455*100</f>
        <v>19.973486522315511</v>
      </c>
      <c r="J468" s="47" t="s">
        <v>819</v>
      </c>
      <c r="K468" s="21">
        <v>365</v>
      </c>
      <c r="L468" s="5">
        <f>K468/L455*100</f>
        <v>17.692680562287929</v>
      </c>
      <c r="M468" s="47" t="s">
        <v>819</v>
      </c>
      <c r="N468" s="21">
        <v>87</v>
      </c>
      <c r="O468" s="5">
        <f>N468/O455*100</f>
        <v>43.5</v>
      </c>
      <c r="P468" s="47" t="s">
        <v>819</v>
      </c>
    </row>
    <row r="469" spans="1:16" ht="15" customHeight="1">
      <c r="B469" s="48" t="s">
        <v>1</v>
      </c>
      <c r="C469" s="32"/>
      <c r="D469" s="32"/>
      <c r="E469" s="32"/>
      <c r="F469" s="32"/>
      <c r="G469" s="32"/>
      <c r="H469" s="49">
        <f>SUM(H456:H468)</f>
        <v>2263</v>
      </c>
      <c r="I469" s="6">
        <f>IF(SUM(I456:I468)&gt;100,"－",SUM(I456:I468))</f>
        <v>100</v>
      </c>
      <c r="J469" s="6">
        <f>IF(SUM(J456:J468)&gt;100,"－",SUM(J456:J468))</f>
        <v>100</v>
      </c>
      <c r="K469" s="49">
        <f>SUM(K456:K468)</f>
        <v>2063</v>
      </c>
      <c r="L469" s="6">
        <f>IF(SUM(L456:L468)&gt;100,"－",SUM(L456:L468))</f>
        <v>100</v>
      </c>
      <c r="M469" s="6">
        <f>IF(SUM(M456:M468)&gt;100,"－",SUM(M456:M468))</f>
        <v>100</v>
      </c>
      <c r="N469" s="49">
        <f>SUM(N456:N468)</f>
        <v>200</v>
      </c>
      <c r="O469" s="6">
        <f>IF(SUM(O456:O468)&gt;100,"－",SUM(O456:O468))</f>
        <v>100</v>
      </c>
      <c r="P469" s="6">
        <f>IF(SUM(P456:P468)&gt;100,"－",SUM(P456:P468))</f>
        <v>100</v>
      </c>
    </row>
    <row r="470" spans="1:16" ht="15" customHeight="1">
      <c r="B470" s="48" t="s">
        <v>317</v>
      </c>
      <c r="C470" s="32"/>
      <c r="D470" s="32"/>
      <c r="E470" s="32"/>
      <c r="F470" s="32"/>
      <c r="G470" s="32"/>
      <c r="H470" s="50">
        <v>33.981445589760654</v>
      </c>
      <c r="I470" s="35"/>
      <c r="J470" s="35"/>
      <c r="K470" s="50">
        <v>34.611686882314814</v>
      </c>
      <c r="L470" s="35"/>
      <c r="M470" s="35"/>
      <c r="N470" s="50">
        <v>24.511094131734424</v>
      </c>
      <c r="O470" s="35"/>
      <c r="P470" s="35"/>
    </row>
    <row r="471" spans="1:16" ht="15" customHeight="1">
      <c r="H471" s="1"/>
      <c r="I471" s="1"/>
      <c r="J471" s="1"/>
      <c r="K471" s="1"/>
    </row>
    <row r="472" spans="1:16" ht="15" customHeight="1">
      <c r="A472" s="1" t="s">
        <v>815</v>
      </c>
      <c r="B472" s="24"/>
      <c r="J472" s="1"/>
      <c r="N472" s="7"/>
    </row>
    <row r="473" spans="1:16" ht="12" customHeight="1">
      <c r="B473" s="41"/>
      <c r="C473" s="42"/>
      <c r="D473" s="42"/>
      <c r="E473" s="42"/>
      <c r="F473" s="42"/>
      <c r="G473" s="42"/>
      <c r="H473" s="31"/>
      <c r="I473" s="103" t="s">
        <v>5</v>
      </c>
      <c r="J473" s="33"/>
      <c r="K473" s="31"/>
      <c r="L473" s="103" t="s">
        <v>62</v>
      </c>
      <c r="M473" s="33"/>
      <c r="N473" s="31"/>
      <c r="O473" s="103" t="s">
        <v>820</v>
      </c>
      <c r="P473" s="33"/>
    </row>
    <row r="474" spans="1:16" ht="22.5" customHeight="1">
      <c r="B474" s="102" t="s">
        <v>770</v>
      </c>
      <c r="C474" s="56"/>
      <c r="D474" s="56"/>
      <c r="E474" s="56"/>
      <c r="F474" s="56"/>
      <c r="G474" s="56"/>
      <c r="H474" s="38" t="s">
        <v>2</v>
      </c>
      <c r="I474" s="38" t="s">
        <v>3</v>
      </c>
      <c r="J474" s="38" t="s">
        <v>505</v>
      </c>
      <c r="K474" s="38" t="s">
        <v>2</v>
      </c>
      <c r="L474" s="38" t="s">
        <v>3</v>
      </c>
      <c r="M474" s="38" t="s">
        <v>505</v>
      </c>
      <c r="N474" s="38" t="s">
        <v>2</v>
      </c>
      <c r="O474" s="38" t="s">
        <v>3</v>
      </c>
      <c r="P474" s="38" t="s">
        <v>505</v>
      </c>
    </row>
    <row r="475" spans="1:16" ht="12" customHeight="1">
      <c r="B475" s="44"/>
      <c r="C475" s="45"/>
      <c r="D475" s="45"/>
      <c r="E475" s="45"/>
      <c r="F475" s="45"/>
      <c r="G475" s="45"/>
      <c r="H475" s="46"/>
      <c r="I475" s="2">
        <f>H$223</f>
        <v>2263</v>
      </c>
      <c r="J475" s="2">
        <f>I475-H488</f>
        <v>1740</v>
      </c>
      <c r="K475" s="46"/>
      <c r="L475" s="2">
        <f>K$223</f>
        <v>2063</v>
      </c>
      <c r="M475" s="2">
        <f>L475-K488</f>
        <v>1634</v>
      </c>
      <c r="N475" s="46"/>
      <c r="O475" s="2">
        <f>N$223</f>
        <v>200</v>
      </c>
      <c r="P475" s="2">
        <f>O475-N488</f>
        <v>106</v>
      </c>
    </row>
    <row r="476" spans="1:16" ht="15" customHeight="1">
      <c r="B476" s="43" t="s">
        <v>822</v>
      </c>
      <c r="C476" s="7"/>
      <c r="D476" s="7"/>
      <c r="E476" s="7"/>
      <c r="H476" s="19">
        <v>242</v>
      </c>
      <c r="I476" s="3">
        <f>H476/I475*100</f>
        <v>10.693769332744145</v>
      </c>
      <c r="J476" s="3">
        <f>H476/J475*100</f>
        <v>13.908045977011493</v>
      </c>
      <c r="K476" s="19">
        <v>204</v>
      </c>
      <c r="L476" s="3">
        <f>K476/L475*100</f>
        <v>9.8885118759088702</v>
      </c>
      <c r="M476" s="3">
        <f>K476/M475*100</f>
        <v>12.484700122399021</v>
      </c>
      <c r="N476" s="19">
        <v>38</v>
      </c>
      <c r="O476" s="3">
        <f>N476/O475*100</f>
        <v>19</v>
      </c>
      <c r="P476" s="3">
        <f>N476/P475*100</f>
        <v>35.849056603773583</v>
      </c>
    </row>
    <row r="477" spans="1:16" ht="15" customHeight="1">
      <c r="B477" s="43" t="s">
        <v>622</v>
      </c>
      <c r="C477" s="7"/>
      <c r="D477" s="7"/>
      <c r="E477" s="7"/>
      <c r="H477" s="20">
        <v>78</v>
      </c>
      <c r="I477" s="4">
        <f>H477/I475*100</f>
        <v>3.4467520989836498</v>
      </c>
      <c r="J477" s="4">
        <f>H477/J475*100</f>
        <v>4.4827586206896548</v>
      </c>
      <c r="K477" s="20">
        <v>78</v>
      </c>
      <c r="L477" s="4">
        <f>K477/L475*100</f>
        <v>3.7809015996122151</v>
      </c>
      <c r="M477" s="4">
        <f>K477/M475*100</f>
        <v>4.7735618115055081</v>
      </c>
      <c r="N477" s="20">
        <v>0</v>
      </c>
      <c r="O477" s="4">
        <f>N477/O475*100</f>
        <v>0</v>
      </c>
      <c r="P477" s="4">
        <f>N477/P475*100</f>
        <v>0</v>
      </c>
    </row>
    <row r="478" spans="1:16" ht="15" customHeight="1">
      <c r="B478" s="43" t="s">
        <v>623</v>
      </c>
      <c r="C478" s="7"/>
      <c r="D478" s="7"/>
      <c r="E478" s="7"/>
      <c r="H478" s="20">
        <v>165</v>
      </c>
      <c r="I478" s="4">
        <f>H478/I475*100</f>
        <v>7.291206363234644</v>
      </c>
      <c r="J478" s="4">
        <f>H478/J475*100</f>
        <v>9.4827586206896548</v>
      </c>
      <c r="K478" s="20">
        <v>160</v>
      </c>
      <c r="L478" s="4">
        <f>K478/L475*100</f>
        <v>7.7556955889481332</v>
      </c>
      <c r="M478" s="4">
        <f>K478/M475*100</f>
        <v>9.7919216646266829</v>
      </c>
      <c r="N478" s="20">
        <v>5</v>
      </c>
      <c r="O478" s="4">
        <f>N478/O475*100</f>
        <v>2.5</v>
      </c>
      <c r="P478" s="4">
        <f>N478/P475*100</f>
        <v>4.716981132075472</v>
      </c>
    </row>
    <row r="479" spans="1:16" ht="15" customHeight="1">
      <c r="B479" s="43" t="s">
        <v>624</v>
      </c>
      <c r="C479" s="7"/>
      <c r="D479" s="7"/>
      <c r="E479" s="7"/>
      <c r="H479" s="20">
        <v>179</v>
      </c>
      <c r="I479" s="4">
        <f>H479/I475*100</f>
        <v>7.9098541758727352</v>
      </c>
      <c r="J479" s="4">
        <f>H479/J475*100</f>
        <v>10.287356321839081</v>
      </c>
      <c r="K479" s="20">
        <v>170</v>
      </c>
      <c r="L479" s="4">
        <f>K479/L475*100</f>
        <v>8.2404265632573921</v>
      </c>
      <c r="M479" s="4">
        <f>K479/M475*100</f>
        <v>10.403916768665852</v>
      </c>
      <c r="N479" s="20">
        <v>9</v>
      </c>
      <c r="O479" s="4">
        <f>N479/O475*100</f>
        <v>4.5</v>
      </c>
      <c r="P479" s="4">
        <f>N479/P475*100</f>
        <v>8.4905660377358494</v>
      </c>
    </row>
    <row r="480" spans="1:16" ht="15" customHeight="1">
      <c r="B480" s="43" t="s">
        <v>625</v>
      </c>
      <c r="C480" s="7"/>
      <c r="D480" s="7"/>
      <c r="E480" s="7"/>
      <c r="H480" s="20">
        <v>164</v>
      </c>
      <c r="I480" s="4">
        <f>H480/I475*100</f>
        <v>7.2470172337604941</v>
      </c>
      <c r="J480" s="4">
        <f>H480/J475*100</f>
        <v>9.4252873563218387</v>
      </c>
      <c r="K480" s="20">
        <v>160</v>
      </c>
      <c r="L480" s="4">
        <f>K480/L475*100</f>
        <v>7.7556955889481332</v>
      </c>
      <c r="M480" s="4">
        <f>K480/M475*100</f>
        <v>9.7919216646266829</v>
      </c>
      <c r="N480" s="20">
        <v>4</v>
      </c>
      <c r="O480" s="4">
        <f>N480/O475*100</f>
        <v>2</v>
      </c>
      <c r="P480" s="4">
        <f>N480/P475*100</f>
        <v>3.7735849056603774</v>
      </c>
    </row>
    <row r="481" spans="1:16" ht="15" customHeight="1">
      <c r="B481" s="43" t="s">
        <v>626</v>
      </c>
      <c r="C481" s="7"/>
      <c r="D481" s="7"/>
      <c r="E481" s="7"/>
      <c r="H481" s="20">
        <v>177</v>
      </c>
      <c r="I481" s="4">
        <f>H481/I475*100</f>
        <v>7.8214759169244363</v>
      </c>
      <c r="J481" s="4">
        <f>H481/J475*100</f>
        <v>10.172413793103448</v>
      </c>
      <c r="K481" s="20">
        <v>173</v>
      </c>
      <c r="L481" s="4">
        <f>K481/L475*100</f>
        <v>8.3858458555501691</v>
      </c>
      <c r="M481" s="4">
        <f>K481/M475*100</f>
        <v>10.5875152998776</v>
      </c>
      <c r="N481" s="20">
        <v>4</v>
      </c>
      <c r="O481" s="4">
        <f>N481/O475*100</f>
        <v>2</v>
      </c>
      <c r="P481" s="4">
        <f>N481/P475*100</f>
        <v>3.7735849056603774</v>
      </c>
    </row>
    <row r="482" spans="1:16" ht="15" customHeight="1">
      <c r="B482" s="43" t="s">
        <v>627</v>
      </c>
      <c r="C482" s="7"/>
      <c r="D482" s="7"/>
      <c r="E482" s="7"/>
      <c r="H482" s="20">
        <v>164</v>
      </c>
      <c r="I482" s="4">
        <f>H482/I475*100</f>
        <v>7.2470172337604941</v>
      </c>
      <c r="J482" s="4">
        <f>H482/J475*100</f>
        <v>9.4252873563218387</v>
      </c>
      <c r="K482" s="20">
        <v>158</v>
      </c>
      <c r="L482" s="4">
        <f>K482/L475*100</f>
        <v>7.6587493940862821</v>
      </c>
      <c r="M482" s="4">
        <f>K482/M475*100</f>
        <v>9.6695226438188495</v>
      </c>
      <c r="N482" s="20">
        <v>6</v>
      </c>
      <c r="O482" s="4">
        <f>N482/O475*100</f>
        <v>3</v>
      </c>
      <c r="P482" s="4">
        <f>N482/P475*100</f>
        <v>5.6603773584905666</v>
      </c>
    </row>
    <row r="483" spans="1:16" ht="15" customHeight="1">
      <c r="B483" s="43" t="s">
        <v>628</v>
      </c>
      <c r="C483" s="7"/>
      <c r="D483" s="7"/>
      <c r="E483" s="7"/>
      <c r="H483" s="20">
        <v>119</v>
      </c>
      <c r="I483" s="4">
        <f>H483/I475*100</f>
        <v>5.2585064074237735</v>
      </c>
      <c r="J483" s="4">
        <f>H483/J475*100</f>
        <v>6.8390804597701154</v>
      </c>
      <c r="K483" s="20">
        <v>115</v>
      </c>
      <c r="L483" s="4">
        <f>K483/L475*100</f>
        <v>5.5744062045564711</v>
      </c>
      <c r="M483" s="4">
        <f>K483/M475*100</f>
        <v>7.0379436964504283</v>
      </c>
      <c r="N483" s="20">
        <v>4</v>
      </c>
      <c r="O483" s="4">
        <f>N483/O475*100</f>
        <v>2</v>
      </c>
      <c r="P483" s="4">
        <f>N483/P475*100</f>
        <v>3.7735849056603774</v>
      </c>
    </row>
    <row r="484" spans="1:16" ht="15" customHeight="1">
      <c r="B484" s="43" t="s">
        <v>629</v>
      </c>
      <c r="C484" s="7"/>
      <c r="D484" s="7"/>
      <c r="E484" s="7"/>
      <c r="H484" s="20">
        <v>86</v>
      </c>
      <c r="I484" s="4">
        <f>H484/I475*100</f>
        <v>3.8002651347768452</v>
      </c>
      <c r="J484" s="4">
        <f>H484/J475*100</f>
        <v>4.9425287356321839</v>
      </c>
      <c r="K484" s="20">
        <v>84</v>
      </c>
      <c r="L484" s="4">
        <f>K484/L475*100</f>
        <v>4.0717401841977701</v>
      </c>
      <c r="M484" s="4">
        <f>K484/M475*100</f>
        <v>5.1407588739290082</v>
      </c>
      <c r="N484" s="20">
        <v>2</v>
      </c>
      <c r="O484" s="4">
        <f>N484/O475*100</f>
        <v>1</v>
      </c>
      <c r="P484" s="4">
        <f>N484/P475*100</f>
        <v>1.8867924528301887</v>
      </c>
    </row>
    <row r="485" spans="1:16" ht="15" customHeight="1">
      <c r="B485" s="43" t="s">
        <v>476</v>
      </c>
      <c r="C485" s="7"/>
      <c r="D485" s="7"/>
      <c r="E485" s="7"/>
      <c r="H485" s="20">
        <v>144</v>
      </c>
      <c r="I485" s="4">
        <f>H485/I475*100</f>
        <v>6.3632346442775072</v>
      </c>
      <c r="J485" s="4">
        <f>H485/J475*100</f>
        <v>8.2758620689655178</v>
      </c>
      <c r="K485" s="20">
        <v>136</v>
      </c>
      <c r="L485" s="4">
        <f>K485/L475*100</f>
        <v>6.592341250605914</v>
      </c>
      <c r="M485" s="4">
        <f>K485/M475*100</f>
        <v>8.3231334149326806</v>
      </c>
      <c r="N485" s="20">
        <v>8</v>
      </c>
      <c r="O485" s="4">
        <f>N485/O475*100</f>
        <v>4</v>
      </c>
      <c r="P485" s="4">
        <f>N485/P475*100</f>
        <v>7.5471698113207548</v>
      </c>
    </row>
    <row r="486" spans="1:16" ht="15" customHeight="1">
      <c r="B486" s="43" t="s">
        <v>477</v>
      </c>
      <c r="C486" s="7"/>
      <c r="D486" s="7"/>
      <c r="E486" s="7"/>
      <c r="H486" s="20">
        <v>76</v>
      </c>
      <c r="I486" s="4">
        <f>H486/I475*100</f>
        <v>3.3583738400353518</v>
      </c>
      <c r="J486" s="4">
        <f>H486/J475*100</f>
        <v>4.3678160919540225</v>
      </c>
      <c r="K486" s="20">
        <v>69</v>
      </c>
      <c r="L486" s="4">
        <f>K486/L475*100</f>
        <v>3.3446437227338826</v>
      </c>
      <c r="M486" s="4">
        <f>K486/M475*100</f>
        <v>4.222766217870257</v>
      </c>
      <c r="N486" s="20">
        <v>7</v>
      </c>
      <c r="O486" s="4">
        <f>N486/O475*100</f>
        <v>3.5000000000000004</v>
      </c>
      <c r="P486" s="4">
        <f>N486/P475*100</f>
        <v>6.6037735849056602</v>
      </c>
    </row>
    <row r="487" spans="1:16" ht="15" customHeight="1">
      <c r="B487" s="43" t="s">
        <v>630</v>
      </c>
      <c r="C487" s="7"/>
      <c r="D487" s="7"/>
      <c r="E487" s="7"/>
      <c r="H487" s="20">
        <v>146</v>
      </c>
      <c r="I487" s="4">
        <f>H487/I475*100</f>
        <v>6.4516129032258061</v>
      </c>
      <c r="J487" s="4">
        <f>H487/J475*100</f>
        <v>8.3908045977011501</v>
      </c>
      <c r="K487" s="20">
        <v>127</v>
      </c>
      <c r="L487" s="4">
        <f>K487/L475*100</f>
        <v>6.1560833737275811</v>
      </c>
      <c r="M487" s="4">
        <f>K487/M475*100</f>
        <v>7.7723378212974303</v>
      </c>
      <c r="N487" s="20">
        <v>19</v>
      </c>
      <c r="O487" s="4">
        <f>N487/O475*100</f>
        <v>9.5</v>
      </c>
      <c r="P487" s="4">
        <f>N487/P475*100</f>
        <v>17.924528301886792</v>
      </c>
    </row>
    <row r="488" spans="1:16" ht="15" customHeight="1">
      <c r="B488" s="44" t="s">
        <v>484</v>
      </c>
      <c r="C488" s="45"/>
      <c r="D488" s="45"/>
      <c r="E488" s="45"/>
      <c r="F488" s="45"/>
      <c r="G488" s="45"/>
      <c r="H488" s="21">
        <v>523</v>
      </c>
      <c r="I488" s="5">
        <f>H488/I475*100</f>
        <v>23.110914714980115</v>
      </c>
      <c r="J488" s="47" t="s">
        <v>819</v>
      </c>
      <c r="K488" s="21">
        <v>429</v>
      </c>
      <c r="L488" s="5">
        <f>K488/L475*100</f>
        <v>20.794958797867181</v>
      </c>
      <c r="M488" s="47" t="s">
        <v>819</v>
      </c>
      <c r="N488" s="21">
        <v>94</v>
      </c>
      <c r="O488" s="5">
        <f>N488/O475*100</f>
        <v>47</v>
      </c>
      <c r="P488" s="47" t="s">
        <v>819</v>
      </c>
    </row>
    <row r="489" spans="1:16" ht="15" customHeight="1">
      <c r="B489" s="48" t="s">
        <v>1</v>
      </c>
      <c r="C489" s="32"/>
      <c r="D489" s="32"/>
      <c r="E489" s="32"/>
      <c r="F489" s="32"/>
      <c r="G489" s="32"/>
      <c r="H489" s="49">
        <f>SUM(H476:H488)</f>
        <v>2263</v>
      </c>
      <c r="I489" s="6">
        <f>IF(SUM(I476:I488)&gt;100,"－",SUM(I476:I488))</f>
        <v>100</v>
      </c>
      <c r="J489" s="6">
        <f>IF(SUM(J476:J488)&gt;100,"－",SUM(J476:J488))</f>
        <v>100</v>
      </c>
      <c r="K489" s="49">
        <f>SUM(K476:K488)</f>
        <v>2063</v>
      </c>
      <c r="L489" s="6">
        <f>IF(SUM(L476:L488)&gt;100,"－",SUM(L476:L488))</f>
        <v>100</v>
      </c>
      <c r="M489" s="6">
        <f>IF(SUM(M476:M488)&gt;100,"－",SUM(M476:M488))</f>
        <v>100</v>
      </c>
      <c r="N489" s="49">
        <f>SUM(N476:N488)</f>
        <v>200</v>
      </c>
      <c r="O489" s="6">
        <f>IF(SUM(O476:O488)&gt;100,"－",SUM(O476:O488))</f>
        <v>100</v>
      </c>
      <c r="P489" s="6">
        <f>IF(SUM(P476:P488)&gt;100,"－",SUM(P476:P488))</f>
        <v>100</v>
      </c>
    </row>
    <row r="490" spans="1:16" ht="15" customHeight="1">
      <c r="B490" s="48" t="s">
        <v>317</v>
      </c>
      <c r="C490" s="32"/>
      <c r="D490" s="32"/>
      <c r="E490" s="32"/>
      <c r="F490" s="32"/>
      <c r="G490" s="32"/>
      <c r="H490" s="50">
        <v>26.835436862717284</v>
      </c>
      <c r="I490" s="35"/>
      <c r="J490" s="35"/>
      <c r="K490" s="50">
        <v>26.688690206768293</v>
      </c>
      <c r="L490" s="35"/>
      <c r="M490" s="35"/>
      <c r="N490" s="50">
        <v>29.09755040819471</v>
      </c>
      <c r="O490" s="35"/>
      <c r="P490" s="35"/>
    </row>
    <row r="491" spans="1:16" ht="15" customHeight="1">
      <c r="H491" s="1"/>
      <c r="I491" s="1"/>
      <c r="J491" s="1"/>
      <c r="K491" s="1"/>
    </row>
    <row r="492" spans="1:16" ht="15" customHeight="1">
      <c r="A492" s="1" t="s">
        <v>424</v>
      </c>
      <c r="B492" s="24"/>
    </row>
    <row r="493" spans="1:16" ht="12" customHeight="1">
      <c r="B493" s="41"/>
      <c r="C493" s="42"/>
      <c r="D493" s="42"/>
      <c r="E493" s="42"/>
      <c r="F493" s="42"/>
      <c r="G493" s="42"/>
      <c r="H493" s="31"/>
      <c r="I493" s="103" t="s">
        <v>5</v>
      </c>
      <c r="J493" s="33"/>
      <c r="K493" s="31"/>
      <c r="L493" s="103" t="s">
        <v>62</v>
      </c>
      <c r="M493" s="33"/>
      <c r="N493" s="31"/>
      <c r="O493" s="103" t="s">
        <v>820</v>
      </c>
      <c r="P493" s="33"/>
    </row>
    <row r="494" spans="1:16" ht="22.5" customHeight="1">
      <c r="B494" s="102"/>
      <c r="C494" s="56"/>
      <c r="D494" s="56"/>
      <c r="E494" s="56"/>
      <c r="F494" s="56"/>
      <c r="G494" s="56"/>
      <c r="H494" s="38" t="s">
        <v>2</v>
      </c>
      <c r="I494" s="38" t="s">
        <v>3</v>
      </c>
      <c r="J494" s="38" t="s">
        <v>505</v>
      </c>
      <c r="K494" s="38" t="s">
        <v>2</v>
      </c>
      <c r="L494" s="38" t="s">
        <v>3</v>
      </c>
      <c r="M494" s="38" t="s">
        <v>505</v>
      </c>
      <c r="N494" s="38" t="s">
        <v>2</v>
      </c>
      <c r="O494" s="38" t="s">
        <v>3</v>
      </c>
      <c r="P494" s="38" t="s">
        <v>505</v>
      </c>
    </row>
    <row r="495" spans="1:16" ht="12" customHeight="1">
      <c r="B495" s="44"/>
      <c r="C495" s="45"/>
      <c r="D495" s="45"/>
      <c r="E495" s="45"/>
      <c r="F495" s="45"/>
      <c r="G495" s="45"/>
      <c r="H495" s="46"/>
      <c r="I495" s="2">
        <f>H$223</f>
        <v>2263</v>
      </c>
      <c r="J495" s="2">
        <f>I495-H505-H504</f>
        <v>1995</v>
      </c>
      <c r="K495" s="46"/>
      <c r="L495" s="2">
        <f>K$223</f>
        <v>2063</v>
      </c>
      <c r="M495" s="2">
        <f>L495-K505-K504</f>
        <v>1840</v>
      </c>
      <c r="N495" s="46"/>
      <c r="O495" s="2">
        <f>N$223</f>
        <v>200</v>
      </c>
      <c r="P495" s="2">
        <f>O495-N505-N504</f>
        <v>155</v>
      </c>
    </row>
    <row r="496" spans="1:16" ht="15" customHeight="1">
      <c r="B496" s="43" t="s">
        <v>739</v>
      </c>
      <c r="C496" s="7"/>
      <c r="D496" s="7"/>
      <c r="E496" s="7"/>
      <c r="H496" s="19">
        <v>988</v>
      </c>
      <c r="I496" s="3">
        <f t="shared" ref="I496:J503" si="49">$H496/I$495*100</f>
        <v>43.65885992045957</v>
      </c>
      <c r="J496" s="3">
        <f t="shared" si="49"/>
        <v>49.523809523809526</v>
      </c>
      <c r="K496" s="19">
        <v>915</v>
      </c>
      <c r="L496" s="3">
        <f t="shared" ref="L496:M503" si="50">$K496/L$495*100</f>
        <v>44.35288414929714</v>
      </c>
      <c r="M496" s="3">
        <f t="shared" si="50"/>
        <v>49.728260869565219</v>
      </c>
      <c r="N496" s="19">
        <v>73</v>
      </c>
      <c r="O496" s="3">
        <f>$N496/O$495*100</f>
        <v>36.5</v>
      </c>
      <c r="P496" s="3">
        <f t="shared" ref="P496:P503" si="51">$N496/P$495*100</f>
        <v>47.096774193548384</v>
      </c>
    </row>
    <row r="497" spans="2:16" ht="15" customHeight="1">
      <c r="B497" s="43" t="s">
        <v>341</v>
      </c>
      <c r="C497" s="7"/>
      <c r="D497" s="7"/>
      <c r="E497" s="7"/>
      <c r="H497" s="20">
        <v>257</v>
      </c>
      <c r="I497" s="4">
        <f t="shared" si="49"/>
        <v>11.356606274856386</v>
      </c>
      <c r="J497" s="4">
        <f t="shared" si="49"/>
        <v>12.882205513784461</v>
      </c>
      <c r="K497" s="20">
        <v>228</v>
      </c>
      <c r="L497" s="4">
        <f t="shared" si="50"/>
        <v>11.05186621425109</v>
      </c>
      <c r="M497" s="4">
        <f t="shared" si="50"/>
        <v>12.391304347826088</v>
      </c>
      <c r="N497" s="20">
        <v>29</v>
      </c>
      <c r="O497" s="4">
        <f t="shared" ref="O497:O505" si="52">$N497/O$495*100</f>
        <v>14.499999999999998</v>
      </c>
      <c r="P497" s="4">
        <f t="shared" si="51"/>
        <v>18.70967741935484</v>
      </c>
    </row>
    <row r="498" spans="2:16" ht="15" customHeight="1">
      <c r="B498" s="43" t="s">
        <v>342</v>
      </c>
      <c r="C498" s="7"/>
      <c r="D498" s="7"/>
      <c r="E498" s="7"/>
      <c r="H498" s="20">
        <v>223</v>
      </c>
      <c r="I498" s="4">
        <f t="shared" si="49"/>
        <v>9.8541758727353077</v>
      </c>
      <c r="J498" s="4">
        <f t="shared" si="49"/>
        <v>11.177944862155389</v>
      </c>
      <c r="K498" s="20">
        <v>201</v>
      </c>
      <c r="L498" s="4">
        <f t="shared" si="50"/>
        <v>9.7430925836160931</v>
      </c>
      <c r="M498" s="4">
        <f t="shared" si="50"/>
        <v>10.92391304347826</v>
      </c>
      <c r="N498" s="20">
        <v>22</v>
      </c>
      <c r="O498" s="4">
        <f t="shared" si="52"/>
        <v>11</v>
      </c>
      <c r="P498" s="4">
        <f t="shared" si="51"/>
        <v>14.193548387096774</v>
      </c>
    </row>
    <row r="499" spans="2:16" ht="15" customHeight="1">
      <c r="B499" s="43" t="s">
        <v>343</v>
      </c>
      <c r="C499" s="7"/>
      <c r="D499" s="7"/>
      <c r="E499" s="7"/>
      <c r="H499" s="20">
        <v>182</v>
      </c>
      <c r="I499" s="4">
        <f t="shared" si="49"/>
        <v>8.042421564295184</v>
      </c>
      <c r="J499" s="4">
        <f t="shared" si="49"/>
        <v>9.1228070175438596</v>
      </c>
      <c r="K499" s="20">
        <v>170</v>
      </c>
      <c r="L499" s="4">
        <f t="shared" si="50"/>
        <v>8.2404265632573921</v>
      </c>
      <c r="M499" s="4">
        <f t="shared" si="50"/>
        <v>9.2391304347826075</v>
      </c>
      <c r="N499" s="20">
        <v>12</v>
      </c>
      <c r="O499" s="4">
        <f t="shared" si="52"/>
        <v>6</v>
      </c>
      <c r="P499" s="4">
        <f t="shared" si="51"/>
        <v>7.741935483870968</v>
      </c>
    </row>
    <row r="500" spans="2:16" ht="15" customHeight="1">
      <c r="B500" s="43" t="s">
        <v>344</v>
      </c>
      <c r="C500" s="7"/>
      <c r="D500" s="7"/>
      <c r="E500" s="7"/>
      <c r="H500" s="20">
        <v>68</v>
      </c>
      <c r="I500" s="4">
        <f t="shared" si="49"/>
        <v>3.0048608042421563</v>
      </c>
      <c r="J500" s="4">
        <f t="shared" si="49"/>
        <v>3.4085213032581456</v>
      </c>
      <c r="K500" s="20">
        <v>64</v>
      </c>
      <c r="L500" s="4">
        <f t="shared" si="50"/>
        <v>3.1022782355792535</v>
      </c>
      <c r="M500" s="4">
        <f t="shared" si="50"/>
        <v>3.4782608695652173</v>
      </c>
      <c r="N500" s="20">
        <v>4</v>
      </c>
      <c r="O500" s="4">
        <f t="shared" si="52"/>
        <v>2</v>
      </c>
      <c r="P500" s="4">
        <f t="shared" si="51"/>
        <v>2.5806451612903225</v>
      </c>
    </row>
    <row r="501" spans="2:16" ht="15" customHeight="1">
      <c r="B501" s="43" t="s">
        <v>337</v>
      </c>
      <c r="C501" s="7"/>
      <c r="D501" s="7"/>
      <c r="E501" s="7"/>
      <c r="H501" s="20">
        <v>143</v>
      </c>
      <c r="I501" s="4">
        <f t="shared" si="49"/>
        <v>6.3190455148033582</v>
      </c>
      <c r="J501" s="4">
        <f t="shared" si="49"/>
        <v>7.1679197994987467</v>
      </c>
      <c r="K501" s="20">
        <v>137</v>
      </c>
      <c r="L501" s="4">
        <f t="shared" si="50"/>
        <v>6.64081434803684</v>
      </c>
      <c r="M501" s="4">
        <f t="shared" si="50"/>
        <v>7.4456521739130439</v>
      </c>
      <c r="N501" s="20">
        <v>6</v>
      </c>
      <c r="O501" s="4">
        <f t="shared" si="52"/>
        <v>3</v>
      </c>
      <c r="P501" s="4">
        <f t="shared" si="51"/>
        <v>3.870967741935484</v>
      </c>
    </row>
    <row r="502" spans="2:16" ht="15" customHeight="1">
      <c r="B502" s="43" t="s">
        <v>425</v>
      </c>
      <c r="C502" s="7"/>
      <c r="D502" s="7"/>
      <c r="E502" s="7"/>
      <c r="H502" s="20">
        <v>81</v>
      </c>
      <c r="I502" s="4">
        <f t="shared" si="49"/>
        <v>3.5793194874060985</v>
      </c>
      <c r="J502" s="4">
        <f t="shared" si="49"/>
        <v>4.0601503759398501</v>
      </c>
      <c r="K502" s="20">
        <v>76</v>
      </c>
      <c r="L502" s="4">
        <f t="shared" si="50"/>
        <v>3.6839554047503635</v>
      </c>
      <c r="M502" s="4">
        <f t="shared" si="50"/>
        <v>4.1304347826086953</v>
      </c>
      <c r="N502" s="20">
        <v>5</v>
      </c>
      <c r="O502" s="4">
        <f t="shared" si="52"/>
        <v>2.5</v>
      </c>
      <c r="P502" s="4">
        <f t="shared" si="51"/>
        <v>3.225806451612903</v>
      </c>
    </row>
    <row r="503" spans="2:16" ht="15" customHeight="1">
      <c r="B503" s="43" t="s">
        <v>256</v>
      </c>
      <c r="C503" s="7"/>
      <c r="D503" s="7"/>
      <c r="E503" s="7"/>
      <c r="H503" s="20">
        <v>53</v>
      </c>
      <c r="I503" s="4">
        <f t="shared" si="49"/>
        <v>2.3420238621299161</v>
      </c>
      <c r="J503" s="4">
        <f t="shared" si="49"/>
        <v>2.6566416040100251</v>
      </c>
      <c r="K503" s="20">
        <v>49</v>
      </c>
      <c r="L503" s="4">
        <f t="shared" si="50"/>
        <v>2.375181774115366</v>
      </c>
      <c r="M503" s="4">
        <f t="shared" si="50"/>
        <v>2.6630434782608696</v>
      </c>
      <c r="N503" s="20">
        <v>4</v>
      </c>
      <c r="O503" s="4">
        <f t="shared" si="52"/>
        <v>2</v>
      </c>
      <c r="P503" s="4">
        <f t="shared" si="51"/>
        <v>2.5806451612903225</v>
      </c>
    </row>
    <row r="504" spans="2:16" ht="15" customHeight="1">
      <c r="B504" s="43" t="s">
        <v>829</v>
      </c>
      <c r="C504" s="7"/>
      <c r="D504" s="7"/>
      <c r="E504" s="7"/>
      <c r="H504" s="20">
        <v>8</v>
      </c>
      <c r="I504" s="4">
        <f>$H504/I$495*100</f>
        <v>0.35351303579319487</v>
      </c>
      <c r="J504" s="17" t="s">
        <v>6</v>
      </c>
      <c r="K504" s="20">
        <v>3</v>
      </c>
      <c r="L504" s="4">
        <f>$K504/L$495*100</f>
        <v>0.1454192922927775</v>
      </c>
      <c r="M504" s="17" t="s">
        <v>6</v>
      </c>
      <c r="N504" s="20">
        <v>5</v>
      </c>
      <c r="O504" s="4">
        <f t="shared" si="52"/>
        <v>2.5</v>
      </c>
      <c r="P504" s="17" t="s">
        <v>6</v>
      </c>
    </row>
    <row r="505" spans="2:16" ht="15" customHeight="1">
      <c r="B505" s="44" t="s">
        <v>0</v>
      </c>
      <c r="C505" s="45"/>
      <c r="D505" s="45"/>
      <c r="E505" s="45"/>
      <c r="F505" s="45"/>
      <c r="G505" s="45"/>
      <c r="H505" s="21">
        <v>260</v>
      </c>
      <c r="I505" s="5">
        <f>$H505/I$495*100</f>
        <v>11.489173663278834</v>
      </c>
      <c r="J505" s="47" t="s">
        <v>819</v>
      </c>
      <c r="K505" s="21">
        <v>220</v>
      </c>
      <c r="L505" s="30">
        <f>$K505/L$495*100</f>
        <v>10.664081434803684</v>
      </c>
      <c r="M505" s="47" t="s">
        <v>819</v>
      </c>
      <c r="N505" s="21">
        <v>40</v>
      </c>
      <c r="O505" s="30">
        <f t="shared" si="52"/>
        <v>20</v>
      </c>
      <c r="P505" s="47" t="s">
        <v>819</v>
      </c>
    </row>
    <row r="506" spans="2:16" ht="15" customHeight="1">
      <c r="B506" s="48" t="s">
        <v>1</v>
      </c>
      <c r="C506" s="32"/>
      <c r="D506" s="32"/>
      <c r="E506" s="32"/>
      <c r="F506" s="32"/>
      <c r="G506" s="32"/>
      <c r="H506" s="49">
        <f>SUM(H496:H505)</f>
        <v>2263</v>
      </c>
      <c r="I506" s="6">
        <f>IF(SUM(I496:I505)&gt;100,"－",SUM(I496:I505))</f>
        <v>100.00000000000001</v>
      </c>
      <c r="J506" s="6">
        <f>IF(SUM(J496:J505)&gt;100,"－",SUM(J496:J505))</f>
        <v>100</v>
      </c>
      <c r="K506" s="49">
        <f t="shared" ref="K506:N506" si="53">SUM(K496:K505)</f>
        <v>2063</v>
      </c>
      <c r="L506" s="6">
        <f>IF(SUM(L496:L505)&gt;100,"－",SUM(L496:L505))</f>
        <v>99.999999999999972</v>
      </c>
      <c r="M506" s="6">
        <f>IF(SUM(M496:M505)&gt;100,"－",SUM(M496:M505))</f>
        <v>100</v>
      </c>
      <c r="N506" s="49">
        <f t="shared" si="53"/>
        <v>200</v>
      </c>
      <c r="O506" s="6">
        <f t="shared" ref="O506:P506" si="54">IF(SUM(O496:O505)&gt;100,"－",SUM(O496:O505))</f>
        <v>100</v>
      </c>
      <c r="P506" s="6">
        <f t="shared" si="54"/>
        <v>100</v>
      </c>
    </row>
    <row r="507" spans="2:16" ht="15" customHeight="1">
      <c r="B507" s="48" t="s">
        <v>347</v>
      </c>
      <c r="C507" s="32"/>
      <c r="D507" s="32"/>
      <c r="E507" s="32"/>
      <c r="F507" s="32"/>
      <c r="G507" s="32"/>
      <c r="H507" s="50">
        <v>2.5505263157894738</v>
      </c>
      <c r="I507" s="35"/>
      <c r="J507" s="35"/>
      <c r="K507" s="50">
        <v>2.587663043478261</v>
      </c>
      <c r="L507" s="35"/>
      <c r="M507" s="35"/>
      <c r="N507" s="50">
        <v>2.1096774193548389</v>
      </c>
      <c r="O507" s="35"/>
      <c r="P507" s="35"/>
    </row>
    <row r="508" spans="2:16" ht="15" customHeight="1">
      <c r="B508" s="48" t="s">
        <v>348</v>
      </c>
      <c r="C508" s="32"/>
      <c r="D508" s="32"/>
      <c r="E508" s="32"/>
      <c r="F508" s="32"/>
      <c r="G508" s="32"/>
      <c r="H508" s="50">
        <v>76</v>
      </c>
      <c r="I508" s="35"/>
      <c r="J508" s="35"/>
      <c r="K508" s="50">
        <v>76</v>
      </c>
      <c r="L508" s="35"/>
      <c r="M508" s="35"/>
      <c r="N508" s="50">
        <v>30</v>
      </c>
      <c r="O508" s="35"/>
      <c r="P508" s="35"/>
    </row>
  </sheetData>
  <phoneticPr fontId="1"/>
  <pageMargins left="0.25" right="0.25" top="0.75" bottom="0.75" header="0.3" footer="0.3"/>
  <pageSetup paperSize="9" scale="77" orientation="landscape" r:id="rId1"/>
  <headerFooter scaleWithDoc="0" alignWithMargins="0">
    <oddHeader>&amp;C【平成26年度　厚生労働省　老人保健事業推進費等補助金事業】
高齢者向け住まいに関するアンケート調査</oddHeader>
    <oddFooter>&amp;C&amp;P</oddFooter>
  </headerFooter>
  <rowBreaks count="15" manualBreakCount="15">
    <brk id="22" max="16383" man="1"/>
    <brk id="58" max="16383" man="1"/>
    <brk id="103" max="16383" man="1"/>
    <brk id="143" max="16383" man="1"/>
    <brk id="171" max="16383" man="1"/>
    <brk id="212" max="16383" man="1"/>
    <brk id="242" max="16383" man="1"/>
    <brk id="276" max="16383" man="1"/>
    <brk id="312" max="16383" man="1"/>
    <brk id="343" max="16383" man="1"/>
    <brk id="373" max="16383" man="1"/>
    <brk id="412" max="16383" man="1"/>
    <brk id="432" max="16383" man="1"/>
    <brk id="471" max="16383" man="1"/>
    <brk id="49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表紙 </vt:lpstr>
      <vt:lpstr>回収状況</vt:lpstr>
      <vt:lpstr>Ⅰ・Ⅱ</vt:lpstr>
      <vt:lpstr>Ⅱ問5</vt:lpstr>
      <vt:lpstr>Ⅲ</vt:lpstr>
      <vt:lpstr>Ⅳ</vt:lpstr>
      <vt:lpstr>Ⅴ</vt:lpstr>
      <vt:lpstr>Ⅳ!Print_Area</vt:lpstr>
    </vt:vector>
  </TitlesOfParts>
  <Company>YOKOHAMA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PC3</dc:creator>
  <cp:lastModifiedBy>a-uei</cp:lastModifiedBy>
  <cp:lastPrinted>2015-01-13T15:18:55Z</cp:lastPrinted>
  <dcterms:created xsi:type="dcterms:W3CDTF">2004-09-03T05:42:09Z</dcterms:created>
  <dcterms:modified xsi:type="dcterms:W3CDTF">2015-04-03T06:13:03Z</dcterms:modified>
</cp:coreProperties>
</file>