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oco\2024\20240625デジタル庁\22.技術検証\20.Meeting\20240716_【★最終マスタファイル一式】町田市公募一式作成、共有\20240805_公表版データ総入れ替え用\"/>
    </mc:Choice>
  </mc:AlternateContent>
  <xr:revisionPtr revIDLastSave="0" documentId="13_ncr:1_{5C566D26-C4C1-49C6-8217-9410B8E0BA4C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見積書（様式）" sheetId="3" r:id="rId1"/>
    <sheet name="見積書（記載例）" sheetId="2" r:id="rId2"/>
  </sheets>
  <definedNames>
    <definedName name="_xlnm.Print_Area" localSheetId="1">'見積書（記載例）'!$A$1:$AC$64</definedName>
    <definedName name="_xlnm.Print_Area" localSheetId="0">'見積書（様式）'!$A$1:$AC$63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7" i="3" l="1"/>
  <c r="W41" i="2"/>
  <c r="W46" i="2"/>
  <c r="W57" i="2"/>
  <c r="W40" i="2"/>
  <c r="W55" i="3"/>
  <c r="W54" i="3"/>
  <c r="W56" i="3" s="1"/>
  <c r="W50" i="3"/>
  <c r="W49" i="3"/>
  <c r="W48" i="3"/>
  <c r="W45" i="3"/>
  <c r="W44" i="3"/>
  <c r="W43" i="3"/>
  <c r="W39" i="3"/>
  <c r="W38" i="3"/>
  <c r="W40" i="3" s="1"/>
  <c r="W34" i="3"/>
  <c r="W33" i="3"/>
  <c r="W35" i="3" s="1"/>
  <c r="W29" i="3"/>
  <c r="W28" i="3"/>
  <c r="W30" i="3" s="1"/>
  <c r="W24" i="3"/>
  <c r="W23" i="3"/>
  <c r="W22" i="3"/>
  <c r="W21" i="3"/>
  <c r="W25" i="3" s="1"/>
  <c r="W20" i="3"/>
  <c r="W15" i="3"/>
  <c r="W14" i="3"/>
  <c r="W13" i="3"/>
  <c r="W16" i="3" s="1"/>
  <c r="W51" i="3" l="1"/>
  <c r="W58" i="3" l="1"/>
  <c r="W59" i="3" s="1"/>
  <c r="C6" i="3" s="1"/>
  <c r="W55" i="2" l="1"/>
  <c r="W56" i="2"/>
  <c r="W50" i="2"/>
  <c r="W49" i="2"/>
  <c r="W45" i="2"/>
  <c r="W44" i="2"/>
  <c r="W51" i="2" l="1"/>
  <c r="W39" i="2"/>
  <c r="W34" i="2" l="1"/>
  <c r="W29" i="2"/>
  <c r="W24" i="2"/>
  <c r="W23" i="2"/>
  <c r="W22" i="2"/>
  <c r="W21" i="2"/>
  <c r="W15" i="2"/>
  <c r="W14" i="2"/>
  <c r="W13" i="2"/>
  <c r="W16" i="2" l="1"/>
  <c r="W38" i="2" l="1"/>
  <c r="W33" i="2"/>
  <c r="W35" i="2" s="1"/>
  <c r="W28" i="2"/>
  <c r="W30" i="2" s="1"/>
  <c r="W20" i="2"/>
  <c r="W25" i="2" s="1"/>
  <c r="W52" i="2" l="1"/>
  <c r="W58" i="2" s="1"/>
  <c r="W59" i="2" l="1"/>
  <c r="W60" i="2" s="1"/>
  <c r="C6" i="2" s="1"/>
</calcChain>
</file>

<file path=xl/sharedStrings.xml><?xml version="1.0" encoding="utf-8"?>
<sst xmlns="http://schemas.openxmlformats.org/spreadsheetml/2006/main" count="408" uniqueCount="105">
  <si>
    <t>様式3</t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</si>
  <si>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</si>
  <si>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見積書</t>
    <rPh sb="0" eb="3">
      <t>ミツモリショ</t>
    </rPh>
    <phoneticPr fontId="2"/>
  </si>
  <si>
    <t>株式会社●●</t>
    <rPh sb="0" eb="4">
      <t>カブシキカイシャ</t>
    </rPh>
    <phoneticPr fontId="2"/>
  </si>
  <si>
    <t>　●●●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</si>
  <si>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</si>
  <si>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</si>
  <si>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</si>
  <si>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</si>
  <si>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</si>
  <si>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</si>
  <si>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件　名</t>
    <rPh sb="0" eb="1">
      <t>ケン</t>
    </rPh>
    <rPh sb="2" eb="3">
      <t>ナ</t>
    </rPh>
    <phoneticPr fontId="2"/>
  </si>
  <si>
    <t>令和６年度テクノロジーマップの整備等に向けた調査研究における技術検証</t>
    <rPh sb="0" eb="2">
      <t>レイワ</t>
    </rPh>
    <rPh sb="3" eb="5">
      <t>ネンド</t>
    </rPh>
    <rPh sb="15" eb="17">
      <t>セイビ</t>
    </rPh>
    <rPh sb="17" eb="18">
      <t>トウ</t>
    </rPh>
    <rPh sb="19" eb="20">
      <t>ム</t>
    </rPh>
    <rPh sb="22" eb="24">
      <t>チョウサ</t>
    </rPh>
    <rPh sb="24" eb="26">
      <t>ケンキュウ</t>
    </rPh>
    <rPh sb="30" eb="32">
      <t>ギジュツ</t>
    </rPh>
    <rPh sb="32" eb="34">
      <t>ケンショウ</t>
    </rPh>
    <phoneticPr fontId="2"/>
  </si>
  <si>
    <t>（内訳）</t>
    <rPh sb="1" eb="3">
      <t>ウチワケ</t>
    </rPh>
    <phoneticPr fontId="2"/>
  </si>
  <si>
    <t>１　人件費</t>
    <rPh sb="2" eb="5">
      <t>ジンケンヒ</t>
    </rPh>
    <phoneticPr fontId="2"/>
  </si>
  <si>
    <t>区分</t>
    <rPh sb="0" eb="2">
      <t>クブン</t>
    </rPh>
    <phoneticPr fontId="2"/>
  </si>
  <si>
    <t>工数（人時）</t>
    <rPh sb="0" eb="2">
      <t>コウスウ</t>
    </rPh>
    <rPh sb="3" eb="4">
      <t>ヒト</t>
    </rPh>
    <rPh sb="4" eb="5">
      <t>ジ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</si>
  <si>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</si>
  <si>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</si>
  <si>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給与レベル１</t>
    <rPh sb="0" eb="2">
      <t>キュウヨ</t>
    </rPh>
    <phoneticPr fontId="2"/>
  </si>
  <si>
    <t>人時</t>
    <rPh sb="0" eb="1">
      <t>ヒト</t>
    </rPh>
    <rPh sb="1" eb="2">
      <t>ジ</t>
    </rPh>
    <phoneticPr fontId="2"/>
  </si>
  <si>
    <t>×</t>
    <phoneticPr fontId="2"/>
  </si>
  <si>
    <t>円/人時</t>
    <rPh sb="0" eb="1">
      <t>エン</t>
    </rPh>
    <rPh sb="2" eb="3">
      <t>ヒト</t>
    </rPh>
    <rPh sb="3" eb="4">
      <t>ジ</t>
    </rPh>
    <phoneticPr fontId="2"/>
  </si>
  <si>
    <t>＝</t>
    <phoneticPr fontId="2"/>
  </si>
  <si>
    <t>給与レベル２</t>
    <rPh sb="0" eb="2">
      <t>キュウヨ</t>
    </rPh>
    <phoneticPr fontId="2"/>
  </si>
  <si>
    <t>給与レベル３</t>
    <rPh sb="0" eb="2">
      <t>キュウヨ</t>
    </rPh>
    <phoneticPr fontId="2"/>
  </si>
  <si>
    <t>計</t>
    <rPh sb="0" eb="1">
      <t>ケイ</t>
    </rPh>
    <phoneticPr fontId="2"/>
  </si>
  <si>
    <t>２　事業費</t>
    <rPh sb="2" eb="4">
      <t>ジギョウ</t>
    </rPh>
    <rPh sb="4" eb="5">
      <t>ヒ</t>
    </rPh>
    <phoneticPr fontId="2"/>
  </si>
  <si>
    <t>（１）旅費・交通費</t>
    <phoneticPr fontId="2"/>
  </si>
  <si>
    <t>回数（回）</t>
    <rPh sb="0" eb="2">
      <t>カイスウ</t>
    </rPh>
    <rPh sb="3" eb="4">
      <t>カイ</t>
    </rPh>
    <phoneticPr fontId="2"/>
  </si>
  <si>
    <t>出張A</t>
    <rPh sb="0" eb="2">
      <t>シュッチョウ</t>
    </rPh>
    <phoneticPr fontId="2"/>
  </si>
  <si>
    <t>回</t>
    <rPh sb="0" eb="1">
      <t>カイ</t>
    </rPh>
    <phoneticPr fontId="2"/>
  </si>
  <si>
    <t>円/回</t>
    <rPh sb="0" eb="1">
      <t>エン</t>
    </rPh>
    <rPh sb="2" eb="3">
      <t>カイ</t>
    </rPh>
    <phoneticPr fontId="2"/>
  </si>
  <si>
    <t>出張B</t>
    <rPh sb="0" eb="2">
      <t>シュッチョウ</t>
    </rPh>
    <phoneticPr fontId="2"/>
  </si>
  <si>
    <t>出張C</t>
    <rPh sb="0" eb="2">
      <t>シュッチョウ</t>
    </rPh>
    <phoneticPr fontId="2"/>
  </si>
  <si>
    <t>交通費A</t>
    <rPh sb="0" eb="2">
      <t>コウツウ</t>
    </rPh>
    <rPh sb="2" eb="3">
      <t>ヒ</t>
    </rPh>
    <phoneticPr fontId="2"/>
  </si>
  <si>
    <t>交通費B</t>
    <rPh sb="0" eb="2">
      <t>コウツウ</t>
    </rPh>
    <rPh sb="2" eb="3">
      <t>ヒ</t>
    </rPh>
    <phoneticPr fontId="2"/>
  </si>
  <si>
    <t>（２）備品費</t>
    <rPh sb="3" eb="6">
      <t>ビヒンヒ</t>
    </rPh>
    <phoneticPr fontId="2"/>
  </si>
  <si>
    <t>台数（台）</t>
    <rPh sb="0" eb="2">
      <t>ダイスウ</t>
    </rPh>
    <rPh sb="3" eb="4">
      <t>ダイ</t>
    </rPh>
    <phoneticPr fontId="2"/>
  </si>
  <si>
    <t>備品A</t>
    <rPh sb="0" eb="2">
      <t>ビヒン</t>
    </rPh>
    <phoneticPr fontId="2"/>
  </si>
  <si>
    <t>台</t>
    <rPh sb="0" eb="1">
      <t>ダイ</t>
    </rPh>
    <phoneticPr fontId="2"/>
  </si>
  <si>
    <t>円/台</t>
    <rPh sb="0" eb="1">
      <t>エン</t>
    </rPh>
    <rPh sb="2" eb="3">
      <t>ダイ</t>
    </rPh>
    <phoneticPr fontId="2"/>
  </si>
  <si>
    <t>備品B</t>
    <rPh sb="0" eb="2">
      <t>ビヒン</t>
    </rPh>
    <phoneticPr fontId="2"/>
  </si>
  <si>
    <t>（３）賃借料</t>
    <rPh sb="3" eb="5">
      <t>チンシャク</t>
    </rPh>
    <rPh sb="5" eb="6">
      <t>リョウ</t>
    </rPh>
    <phoneticPr fontId="2"/>
  </si>
  <si>
    <t>賃借期間（月）</t>
    <rPh sb="0" eb="2">
      <t>チンシャク</t>
    </rPh>
    <rPh sb="2" eb="4">
      <t>キカン</t>
    </rPh>
    <rPh sb="5" eb="6">
      <t>ツキ</t>
    </rPh>
    <phoneticPr fontId="2"/>
  </si>
  <si>
    <t>賃借A</t>
    <rPh sb="0" eb="2">
      <t>チンシャク</t>
    </rPh>
    <phoneticPr fontId="2"/>
  </si>
  <si>
    <t>月</t>
    <rPh sb="0" eb="1">
      <t>ツキ</t>
    </rPh>
    <phoneticPr fontId="2"/>
  </si>
  <si>
    <t>円/月</t>
    <rPh sb="0" eb="1">
      <t>エン</t>
    </rPh>
    <rPh sb="2" eb="3">
      <t>ツキ</t>
    </rPh>
    <phoneticPr fontId="2"/>
  </si>
  <si>
    <t>賃借B</t>
    <rPh sb="0" eb="2">
      <t>チンシャク</t>
    </rPh>
    <phoneticPr fontId="2"/>
  </si>
  <si>
    <t>（４）消耗品費</t>
    <rPh sb="3" eb="7">
      <t>ショウモウヒンヒ</t>
    </rPh>
    <phoneticPr fontId="2"/>
  </si>
  <si>
    <t>個数（個）</t>
    <rPh sb="0" eb="2">
      <t>コスウ</t>
    </rPh>
    <rPh sb="3" eb="4">
      <t>コ</t>
    </rPh>
    <phoneticPr fontId="2"/>
  </si>
  <si>
    <t>物品A</t>
    <rPh sb="0" eb="2">
      <t>ブッピン</t>
    </rPh>
    <phoneticPr fontId="2"/>
  </si>
  <si>
    <t>個</t>
    <rPh sb="0" eb="1">
      <t>コ</t>
    </rPh>
    <phoneticPr fontId="2"/>
  </si>
  <si>
    <t>円/個</t>
    <rPh sb="0" eb="1">
      <t>エン</t>
    </rPh>
    <rPh sb="2" eb="3">
      <t>コ</t>
    </rPh>
    <phoneticPr fontId="2"/>
  </si>
  <si>
    <t>物品B（一式）</t>
    <rPh sb="0" eb="2">
      <t>ブッピン</t>
    </rPh>
    <rPh sb="4" eb="5">
      <t>イチ</t>
    </rPh>
    <rPh sb="5" eb="6">
      <t>シキ</t>
    </rPh>
    <phoneticPr fontId="2"/>
  </si>
  <si>
    <t>（５）補助員人件費</t>
    <rPh sb="3" eb="6">
      <t>ホジョイン</t>
    </rPh>
    <rPh sb="6" eb="9">
      <t>ジンケンヒ</t>
    </rPh>
    <phoneticPr fontId="2"/>
  </si>
  <si>
    <t>補助員A</t>
    <rPh sb="0" eb="3">
      <t>ホジョイン</t>
    </rPh>
    <phoneticPr fontId="2"/>
  </si>
  <si>
    <t>補助員B</t>
    <rPh sb="0" eb="3">
      <t>ホジョイン</t>
    </rPh>
    <phoneticPr fontId="2"/>
  </si>
  <si>
    <t>〇数（●）</t>
    <rPh sb="1" eb="2">
      <t>スウ</t>
    </rPh>
    <phoneticPr fontId="2"/>
  </si>
  <si>
    <t>〇〇費</t>
    <rPh sb="2" eb="3">
      <t>ヒ</t>
    </rPh>
    <phoneticPr fontId="2"/>
  </si>
  <si>
    <t>●</t>
    <phoneticPr fontId="2"/>
  </si>
  <si>
    <t>円/●</t>
    <rPh sb="0" eb="1">
      <t>エン</t>
    </rPh>
    <phoneticPr fontId="2"/>
  </si>
  <si>
    <t>３　一般管理費</t>
    <rPh sb="2" eb="4">
      <t>イッパン</t>
    </rPh>
    <rPh sb="4" eb="7">
      <t>カンリヒ</t>
    </rPh>
    <phoneticPr fontId="2"/>
  </si>
  <si>
    <t>４　再委託費・外注費</t>
    <rPh sb="2" eb="6">
      <t>サイイタクヒ</t>
    </rPh>
    <rPh sb="7" eb="9">
      <t>ガイチュウ</t>
    </rPh>
    <rPh sb="9" eb="10">
      <t>ヒ</t>
    </rPh>
    <phoneticPr fontId="2"/>
  </si>
  <si>
    <t>▲▲委託費</t>
    <rPh sb="2" eb="5">
      <t>イタクヒ</t>
    </rPh>
    <phoneticPr fontId="2"/>
  </si>
  <si>
    <t>式</t>
    <rPh sb="0" eb="1">
      <t>シキ</t>
    </rPh>
    <phoneticPr fontId="2"/>
  </si>
  <si>
    <t>円/一式</t>
    <rPh sb="0" eb="1">
      <t>エン</t>
    </rPh>
    <rPh sb="2" eb="3">
      <t>イチ</t>
    </rPh>
    <rPh sb="3" eb="4">
      <t>シキ</t>
    </rPh>
    <phoneticPr fontId="2"/>
  </si>
  <si>
    <t>▲▲費</t>
    <rPh sb="2" eb="3">
      <t>ヒ</t>
    </rPh>
    <phoneticPr fontId="2"/>
  </si>
  <si>
    <t>消費税（10%）</t>
    <rPh sb="0" eb="3">
      <t>ショウヒゼイ</t>
    </rPh>
    <phoneticPr fontId="2"/>
  </si>
  <si>
    <t>合計</t>
    <rPh sb="0" eb="2">
      <t>ゴウケイ</t>
    </rPh>
    <phoneticPr fontId="2"/>
  </si>
  <si>
    <t>※内訳の項目は、必要に応じて項目を追加するなど、適宜入力及び削除を行ってください（工数は例として記載しています。費目に応じて、必ず単位を修正してください。）。</t>
    <rPh sb="1" eb="3">
      <t>ウチワケ</t>
    </rPh>
    <rPh sb="4" eb="6">
      <t>コウモク</t>
    </rPh>
    <rPh sb="8" eb="10">
      <t>ヒツヨウ</t>
    </rPh>
    <rPh sb="11" eb="12">
      <t>オウ</t>
    </rPh>
    <rPh sb="14" eb="16">
      <t>コウモク</t>
    </rPh>
    <rPh sb="17" eb="19">
      <t>ツイカ</t>
    </rPh>
    <rPh sb="24" eb="26">
      <t>テキギ</t>
    </rPh>
    <rPh sb="26" eb="28">
      <t>ニュウリョク</t>
    </rPh>
    <rPh sb="28" eb="29">
      <t>オヨ</t>
    </rPh>
    <rPh sb="30" eb="32">
      <t>サクジョ</t>
    </rPh>
    <rPh sb="33" eb="34">
      <t>オコナ</t>
    </rPh>
    <rPh sb="41" eb="43">
      <t>コウスウ</t>
    </rPh>
    <rPh sb="44" eb="45">
      <t>レイ</t>
    </rPh>
    <rPh sb="48" eb="50">
      <t>キサイ</t>
    </rPh>
    <rPh sb="56" eb="58">
      <t>ヒモク</t>
    </rPh>
    <rPh sb="59" eb="60">
      <t>オウ</t>
    </rPh>
    <rPh sb="63" eb="64">
      <t>カナラ</t>
    </rPh>
    <rPh sb="65" eb="67">
      <t>タンイ</t>
    </rPh>
    <rPh sb="68" eb="70">
      <t>シュウセイ</t>
    </rPh>
    <phoneticPr fontId="1"/>
  </si>
  <si>
    <t>※区分について、人件費は賃金単価あるいは役職ごと明記してください。</t>
    <rPh sb="1" eb="3">
      <t>クブン</t>
    </rPh>
    <rPh sb="8" eb="11">
      <t>ジンケンヒ</t>
    </rPh>
    <rPh sb="12" eb="16">
      <t>チンギンタンカ</t>
    </rPh>
    <rPh sb="20" eb="22">
      <t>ヤクショク</t>
    </rPh>
    <rPh sb="24" eb="26">
      <t>メイキ</t>
    </rPh>
    <phoneticPr fontId="1"/>
  </si>
  <si>
    <t>役員級</t>
    <rPh sb="0" eb="2">
      <t>ヤクイン</t>
    </rPh>
    <rPh sb="2" eb="3">
      <t>キュウ</t>
    </rPh>
    <phoneticPr fontId="2"/>
  </si>
  <si>
    <t>課長級</t>
    <rPh sb="0" eb="3">
      <t>カチョウキュウ</t>
    </rPh>
    <phoneticPr fontId="2"/>
  </si>
  <si>
    <t>係長級</t>
    <rPh sb="0" eb="3">
      <t>カカリチョウキュウ</t>
    </rPh>
    <phoneticPr fontId="2"/>
  </si>
  <si>
    <t>出張費：検証現場A</t>
    <rPh sb="0" eb="2">
      <t>シュッチョウ</t>
    </rPh>
    <rPh sb="2" eb="3">
      <t>ヒ</t>
    </rPh>
    <rPh sb="4" eb="6">
      <t>ケンショウ</t>
    </rPh>
    <rPh sb="6" eb="8">
      <t>ゲンバ</t>
    </rPh>
    <phoneticPr fontId="2"/>
  </si>
  <si>
    <t>出張費：検証現場B</t>
    <rPh sb="0" eb="2">
      <t>シュッチョウ</t>
    </rPh>
    <rPh sb="2" eb="3">
      <t>ヒ</t>
    </rPh>
    <rPh sb="4" eb="8">
      <t>ケンショウゲンバ</t>
    </rPh>
    <phoneticPr fontId="2"/>
  </si>
  <si>
    <t>出張費：JV間意見交換</t>
    <rPh sb="0" eb="2">
      <t>シュッチョウ</t>
    </rPh>
    <rPh sb="2" eb="3">
      <t>ヒ</t>
    </rPh>
    <rPh sb="6" eb="7">
      <t>カン</t>
    </rPh>
    <rPh sb="7" eb="11">
      <t>イケンコウカン</t>
    </rPh>
    <phoneticPr fontId="2"/>
  </si>
  <si>
    <t>交通費：検証対象自治体</t>
    <rPh sb="0" eb="2">
      <t>コウツウ</t>
    </rPh>
    <rPh sb="2" eb="3">
      <t>ヒ</t>
    </rPh>
    <rPh sb="4" eb="6">
      <t>ケンショウ</t>
    </rPh>
    <rPh sb="6" eb="8">
      <t>タイショウ</t>
    </rPh>
    <rPh sb="8" eb="11">
      <t>ジチタイ</t>
    </rPh>
    <phoneticPr fontId="2"/>
  </si>
  <si>
    <t>交通費：JV間意見交換</t>
    <rPh sb="0" eb="2">
      <t>コウツウ</t>
    </rPh>
    <rPh sb="2" eb="3">
      <t>ヒ</t>
    </rPh>
    <phoneticPr fontId="2"/>
  </si>
  <si>
    <t>手袋</t>
    <rPh sb="0" eb="2">
      <t>テブクロ</t>
    </rPh>
    <phoneticPr fontId="2"/>
  </si>
  <si>
    <t>安全靴</t>
    <rPh sb="0" eb="2">
      <t>アンゼン</t>
    </rPh>
    <rPh sb="2" eb="3">
      <t>クツ</t>
    </rPh>
    <phoneticPr fontId="2"/>
  </si>
  <si>
    <t>足</t>
    <rPh sb="0" eb="1">
      <t>ソク</t>
    </rPh>
    <phoneticPr fontId="2"/>
  </si>
  <si>
    <t>保温チューブ</t>
    <rPh sb="0" eb="2">
      <t>ホオン</t>
    </rPh>
    <phoneticPr fontId="2"/>
  </si>
  <si>
    <t>m</t>
    <phoneticPr fontId="2"/>
  </si>
  <si>
    <t>補助員A（放射線技師）</t>
    <rPh sb="0" eb="3">
      <t>ホジョイン</t>
    </rPh>
    <rPh sb="5" eb="8">
      <t>ホウシャセン</t>
    </rPh>
    <rPh sb="8" eb="10">
      <t>ギシ</t>
    </rPh>
    <phoneticPr fontId="2"/>
  </si>
  <si>
    <t>補助員B（一般事務）</t>
    <rPh sb="0" eb="3">
      <t>ホジョイン</t>
    </rPh>
    <rPh sb="5" eb="9">
      <t>イッパンジム</t>
    </rPh>
    <phoneticPr fontId="2"/>
  </si>
  <si>
    <t>ソフトウェア使用料</t>
    <rPh sb="6" eb="9">
      <t>シヨウリョウ</t>
    </rPh>
    <phoneticPr fontId="2"/>
  </si>
  <si>
    <t>サーバー使用料</t>
    <rPh sb="4" eb="7">
      <t>シヨウリョウ</t>
    </rPh>
    <phoneticPr fontId="2"/>
  </si>
  <si>
    <t>か月</t>
    <rPh sb="1" eb="2">
      <t>ゲツ</t>
    </rPh>
    <phoneticPr fontId="2"/>
  </si>
  <si>
    <t>検査事業者への委託費</t>
    <rPh sb="0" eb="2">
      <t>ケンサ</t>
    </rPh>
    <rPh sb="2" eb="5">
      <t>ジギョウシャ</t>
    </rPh>
    <rPh sb="7" eb="10">
      <t>イタクヒ</t>
    </rPh>
    <phoneticPr fontId="2"/>
  </si>
  <si>
    <t>通常方式の金額算定委託費</t>
    <rPh sb="0" eb="2">
      <t>ツウジョウ</t>
    </rPh>
    <rPh sb="2" eb="4">
      <t>ホウシキ</t>
    </rPh>
    <rPh sb="5" eb="9">
      <t>キンガクサンテイ</t>
    </rPh>
    <rPh sb="9" eb="11">
      <t>イタク</t>
    </rPh>
    <rPh sb="11" eb="12">
      <t>ヒ</t>
    </rPh>
    <phoneticPr fontId="2"/>
  </si>
  <si>
    <t>機器レンタル代</t>
    <rPh sb="0" eb="2">
      <t>キキ</t>
    </rPh>
    <rPh sb="6" eb="7">
      <t>ダイ</t>
    </rPh>
    <phoneticPr fontId="2"/>
  </si>
  <si>
    <t>円/足</t>
    <rPh sb="0" eb="1">
      <t>エン</t>
    </rPh>
    <rPh sb="2" eb="3">
      <t>ソク</t>
    </rPh>
    <phoneticPr fontId="2"/>
  </si>
  <si>
    <t>円/ｍ</t>
    <rPh sb="0" eb="1">
      <t>エン</t>
    </rPh>
    <phoneticPr fontId="2"/>
  </si>
  <si>
    <t>期間等（例：月）</t>
    <rPh sb="0" eb="2">
      <t>キカン</t>
    </rPh>
    <rPh sb="2" eb="3">
      <t>トウ</t>
    </rPh>
    <rPh sb="4" eb="5">
      <t>レイ</t>
    </rPh>
    <rPh sb="6" eb="7">
      <t>ゲツ</t>
    </rPh>
    <phoneticPr fontId="2"/>
  </si>
  <si>
    <t>パッケージ</t>
    <phoneticPr fontId="2"/>
  </si>
  <si>
    <t>円/パッケージ</t>
    <rPh sb="0" eb="1">
      <t>エン</t>
    </rPh>
    <phoneticPr fontId="2"/>
  </si>
  <si>
    <t>株式会社野村総合研究所</t>
    <rPh sb="0" eb="4">
      <t>カブシキカイシャ</t>
    </rPh>
    <rPh sb="4" eb="6">
      <t>ノムラ</t>
    </rPh>
    <rPh sb="6" eb="11">
      <t>ソウゴウケンキュウジョ</t>
    </rPh>
    <phoneticPr fontId="2"/>
  </si>
  <si>
    <t>　代表取締役社長 柳澤 花芽 殿</t>
    <phoneticPr fontId="2"/>
  </si>
  <si>
    <t>超音波センサー（一式）</t>
    <rPh sb="0" eb="3">
      <t>チョウオンパ</t>
    </rPh>
    <rPh sb="8" eb="9">
      <t>イチ</t>
    </rPh>
    <rPh sb="9" eb="10">
      <t>シキ</t>
    </rPh>
    <phoneticPr fontId="2"/>
  </si>
  <si>
    <t>ノートPC（一式）</t>
    <rPh sb="6" eb="7">
      <t>イチ</t>
    </rPh>
    <rPh sb="7" eb="8">
      <t>シキ</t>
    </rPh>
    <phoneticPr fontId="2"/>
  </si>
  <si>
    <t>小計〔１～４〕</t>
    <rPh sb="0" eb="2">
      <t>ショウケイ</t>
    </rPh>
    <phoneticPr fontId="2"/>
  </si>
  <si>
    <t>（６）その他経費</t>
    <rPh sb="5" eb="6">
      <t>タ</t>
    </rPh>
    <rPh sb="6" eb="8">
      <t>ケイヒ</t>
    </rPh>
    <phoneticPr fontId="2"/>
  </si>
  <si>
    <t>（（１）～（６）の計に対する　10％）</t>
    <rPh sb="9" eb="10">
      <t>ケイ</t>
    </rPh>
    <rPh sb="11" eb="12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</si>
</sst>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12" fillId="0" borderId="0" xfId="0" applyFo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7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8" xfId="0" applyFont="1" applyBorder="1">
      <alignment vertical="center"/>
    </xf>
    <xf numFmtId="0" fontId="13" fillId="0" borderId="3" xfId="0" applyFont="1" applyBorder="1">
      <alignment vertical="center"/>
    </xf>
    <xf numFmtId="177" fontId="12" fillId="0" borderId="3" xfId="0" applyNumberFormat="1" applyFont="1" applyBorder="1">
      <alignment vertical="center"/>
    </xf>
    <xf numFmtId="38" fontId="12" fillId="0" borderId="3" xfId="1" applyFont="1" applyBorder="1" applyAlignment="1">
      <alignment vertical="center"/>
    </xf>
    <xf numFmtId="178" fontId="12" fillId="0" borderId="3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176" fontId="12" fillId="0" borderId="3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12" fillId="0" borderId="16" xfId="0" applyFont="1" applyBorder="1">
      <alignment vertical="center"/>
    </xf>
    <xf numFmtId="178" fontId="12" fillId="0" borderId="16" xfId="1" applyNumberFormat="1" applyFont="1" applyBorder="1" applyAlignment="1">
      <alignment horizontal="center" vertical="center"/>
    </xf>
    <xf numFmtId="177" fontId="12" fillId="0" borderId="16" xfId="0" applyNumberFormat="1" applyFont="1" applyBorder="1">
      <alignment vertical="center"/>
    </xf>
    <xf numFmtId="38" fontId="12" fillId="0" borderId="16" xfId="1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6" fontId="12" fillId="0" borderId="16" xfId="0" applyNumberFormat="1" applyFont="1" applyBorder="1">
      <alignment vertical="center"/>
    </xf>
    <xf numFmtId="0" fontId="12" fillId="0" borderId="17" xfId="0" applyFont="1" applyBorder="1">
      <alignment vertical="center"/>
    </xf>
    <xf numFmtId="0" fontId="1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16" xfId="0" applyBorder="1">
      <alignment vertical="center"/>
    </xf>
    <xf numFmtId="0" fontId="15" fillId="0" borderId="9" xfId="0" applyFont="1" applyBorder="1">
      <alignment vertical="center"/>
    </xf>
    <xf numFmtId="0" fontId="10" fillId="0" borderId="3" xfId="0" applyFont="1" applyBorder="1">
      <alignment vertical="center"/>
    </xf>
    <xf numFmtId="178" fontId="10" fillId="0" borderId="3" xfId="1" applyNumberFormat="1" applyFont="1" applyBorder="1" applyAlignment="1">
      <alignment horizontal="center" vertical="center"/>
    </xf>
    <xf numFmtId="177" fontId="10" fillId="0" borderId="3" xfId="0" applyNumberFormat="1" applyFont="1" applyBorder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5" fillId="0" borderId="15" xfId="0" applyFont="1" applyBorder="1">
      <alignment vertical="center"/>
    </xf>
    <xf numFmtId="0" fontId="10" fillId="0" borderId="16" xfId="0" applyFont="1" applyBorder="1">
      <alignment vertical="center"/>
    </xf>
    <xf numFmtId="178" fontId="10" fillId="0" borderId="16" xfId="1" applyNumberFormat="1" applyFont="1" applyBorder="1" applyAlignment="1">
      <alignment horizontal="center" vertical="center"/>
    </xf>
    <xf numFmtId="177" fontId="10" fillId="0" borderId="16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3" xfId="0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8" fontId="12" fillId="0" borderId="3" xfId="1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8" fontId="12" fillId="0" borderId="3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 wrapText="1"/>
    </xf>
    <xf numFmtId="38" fontId="1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3C83-6458-478A-B1DC-41A25176DD48}">
  <sheetPr>
    <pageSetUpPr fitToPage="1"/>
  </sheetPr>
  <dimension ref="A1:AC63"/>
  <sheetViews>
    <sheetView tabSelected="1" view="pageBreakPreview" topLeftCell="A50" zoomScale="145" zoomScaleNormal="100" zoomScaleSheetLayoutView="145" workbookViewId="0">
      <selection activeCell="J11" sqref="J11"/>
    </sheetView>
  </sheetViews>
  <sheetFormatPr defaultRowHeight="18.75" x14ac:dyDescent="0.4"/>
  <cols>
    <col min="1" max="37" width="3" customWidth="1"/>
  </cols>
  <sheetData>
    <row r="1" spans="1:28" x14ac:dyDescent="0.4">
      <c r="A1" s="37" t="s">
        <v>0</v>
      </c>
      <c r="V1" s="56" t="s">
        <v>1</v>
      </c>
      <c r="W1" s="57"/>
      <c r="X1" s="57"/>
      <c r="Y1" s="57"/>
      <c r="Z1" s="57"/>
      <c r="AA1" s="57"/>
      <c r="AB1" s="57"/>
    </row>
    <row r="2" spans="1:28" ht="32.85" customHeight="1" x14ac:dyDescent="0.4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9.5" x14ac:dyDescent="0.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8" ht="19.5" x14ac:dyDescent="0.4">
      <c r="A4" s="3" t="s">
        <v>4</v>
      </c>
      <c r="P4" s="59" t="s">
        <v>5</v>
      </c>
      <c r="Q4" s="59"/>
      <c r="R4" s="59"/>
      <c r="S4" s="60"/>
      <c r="T4" s="60"/>
      <c r="U4" s="60"/>
      <c r="V4" s="60"/>
      <c r="W4" s="60"/>
      <c r="X4" s="60"/>
      <c r="Y4" s="60"/>
      <c r="Z4" s="60"/>
      <c r="AA4" s="60"/>
    </row>
    <row r="5" spans="1:28" x14ac:dyDescent="0.4">
      <c r="P5" s="59" t="s">
        <v>6</v>
      </c>
      <c r="Q5" s="59"/>
      <c r="R5" s="59"/>
      <c r="S5" s="60"/>
      <c r="T5" s="60"/>
      <c r="U5" s="60"/>
      <c r="V5" s="60"/>
      <c r="W5" s="60"/>
      <c r="X5" s="60"/>
      <c r="Y5" s="60"/>
      <c r="Z5" s="60"/>
      <c r="AA5" s="60"/>
    </row>
    <row r="6" spans="1:28" x14ac:dyDescent="0.4">
      <c r="B6" s="70" t="s">
        <v>7</v>
      </c>
      <c r="C6" s="72">
        <f>W59</f>
        <v>0</v>
      </c>
      <c r="D6" s="70"/>
      <c r="E6" s="70"/>
      <c r="F6" s="70"/>
      <c r="G6" s="70"/>
      <c r="H6" s="70"/>
      <c r="I6" s="70"/>
      <c r="J6" s="70"/>
      <c r="K6" s="70" t="s">
        <v>8</v>
      </c>
      <c r="P6" s="59" t="s">
        <v>9</v>
      </c>
      <c r="Q6" s="59"/>
      <c r="R6" s="59"/>
      <c r="S6" s="60"/>
      <c r="T6" s="60"/>
      <c r="U6" s="60"/>
      <c r="V6" s="60"/>
      <c r="W6" s="60"/>
      <c r="X6" s="60"/>
      <c r="Y6" s="60"/>
      <c r="Z6" s="60"/>
      <c r="AA6" s="60"/>
    </row>
    <row r="7" spans="1:28" x14ac:dyDescent="0.4">
      <c r="B7" s="71"/>
      <c r="C7" s="71"/>
      <c r="D7" s="71"/>
      <c r="E7" s="71"/>
      <c r="F7" s="71"/>
      <c r="G7" s="71"/>
      <c r="H7" s="71"/>
      <c r="I7" s="71"/>
      <c r="J7" s="71"/>
      <c r="K7" s="71"/>
      <c r="P7" s="59" t="s">
        <v>10</v>
      </c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</row>
    <row r="8" spans="1:28" ht="19.5" thickBot="1" x14ac:dyDescent="0.45"/>
    <row r="9" spans="1:28" ht="38.1" customHeight="1" x14ac:dyDescent="0.4">
      <c r="A9" s="61" t="s">
        <v>11</v>
      </c>
      <c r="B9" s="62"/>
      <c r="C9" s="62"/>
      <c r="D9" s="62"/>
      <c r="E9" s="63" t="s">
        <v>12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4"/>
    </row>
    <row r="10" spans="1:28" ht="17.850000000000001" customHeight="1" x14ac:dyDescent="0.4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28" ht="17.850000000000001" customHeight="1" x14ac:dyDescent="0.4">
      <c r="A11" s="1" t="s">
        <v>14</v>
      </c>
      <c r="B11" s="41"/>
      <c r="C11" s="41"/>
      <c r="D11" s="41"/>
      <c r="E11" s="41"/>
      <c r="F11" s="41"/>
      <c r="G11" s="41"/>
      <c r="H11" s="41"/>
      <c r="I11" s="2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65"/>
      <c r="X11" s="65"/>
      <c r="Y11" s="65"/>
      <c r="Z11" s="65"/>
      <c r="AA11" s="65"/>
      <c r="AB11" s="10"/>
    </row>
    <row r="12" spans="1:28" ht="17.850000000000001" customHeight="1" x14ac:dyDescent="0.4">
      <c r="A12" s="1"/>
      <c r="B12" s="8" t="s">
        <v>15</v>
      </c>
      <c r="C12" s="8"/>
      <c r="D12" s="8"/>
      <c r="E12" s="8"/>
      <c r="F12" s="8"/>
      <c r="G12" s="8"/>
      <c r="H12" s="8"/>
      <c r="I12" s="22"/>
      <c r="J12" s="8"/>
      <c r="K12" s="8"/>
      <c r="L12" s="8" t="s">
        <v>16</v>
      </c>
      <c r="M12" s="8"/>
      <c r="N12" s="8"/>
      <c r="O12" s="8"/>
      <c r="P12" s="8"/>
      <c r="Q12" s="8"/>
      <c r="R12" s="8"/>
      <c r="S12" s="8" t="s">
        <v>17</v>
      </c>
      <c r="T12" s="8"/>
      <c r="U12" s="8"/>
      <c r="V12" s="8"/>
      <c r="W12" s="8"/>
      <c r="X12" s="66" t="s">
        <v>18</v>
      </c>
      <c r="Y12" s="66"/>
      <c r="Z12" s="66"/>
      <c r="AA12" s="66"/>
      <c r="AB12" s="67"/>
    </row>
    <row r="13" spans="1:28" ht="17.850000000000001" customHeight="1" x14ac:dyDescent="0.4">
      <c r="A13" s="6"/>
      <c r="B13" s="8" t="s">
        <v>19</v>
      </c>
      <c r="C13" s="8"/>
      <c r="D13" s="8"/>
      <c r="E13" s="8"/>
      <c r="F13" s="8"/>
      <c r="G13" s="8"/>
      <c r="H13" s="8"/>
      <c r="I13" s="68"/>
      <c r="J13" s="68"/>
      <c r="K13" s="68"/>
      <c r="L13" s="23" t="s">
        <v>20</v>
      </c>
      <c r="M13" s="24"/>
      <c r="N13" s="24" t="s">
        <v>21</v>
      </c>
      <c r="O13" s="66"/>
      <c r="P13" s="66"/>
      <c r="Q13" s="66"/>
      <c r="R13" s="66"/>
      <c r="S13" s="24" t="s">
        <v>22</v>
      </c>
      <c r="T13" s="24"/>
      <c r="U13" s="8"/>
      <c r="V13" s="8" t="s">
        <v>23</v>
      </c>
      <c r="W13" s="69">
        <f>ROUNDDOWN(I13*O13,0)</f>
        <v>0</v>
      </c>
      <c r="X13" s="69"/>
      <c r="Y13" s="69"/>
      <c r="Z13" s="69"/>
      <c r="AA13" s="69"/>
      <c r="AB13" s="10" t="s">
        <v>8</v>
      </c>
    </row>
    <row r="14" spans="1:28" ht="17.850000000000001" customHeight="1" x14ac:dyDescent="0.4">
      <c r="A14" s="6"/>
      <c r="B14" s="8" t="s">
        <v>24</v>
      </c>
      <c r="C14" s="8"/>
      <c r="D14" s="8"/>
      <c r="E14" s="8"/>
      <c r="F14" s="8"/>
      <c r="G14" s="8"/>
      <c r="H14" s="8"/>
      <c r="I14" s="68"/>
      <c r="J14" s="68"/>
      <c r="K14" s="68"/>
      <c r="L14" s="23" t="s">
        <v>20</v>
      </c>
      <c r="M14" s="24"/>
      <c r="N14" s="24" t="s">
        <v>21</v>
      </c>
      <c r="O14" s="66"/>
      <c r="P14" s="66"/>
      <c r="Q14" s="66"/>
      <c r="R14" s="66"/>
      <c r="S14" s="24" t="s">
        <v>22</v>
      </c>
      <c r="T14" s="24"/>
      <c r="U14" s="8"/>
      <c r="V14" s="8" t="s">
        <v>23</v>
      </c>
      <c r="W14" s="69">
        <f>ROUNDDOWN(I14*O14,0)</f>
        <v>0</v>
      </c>
      <c r="X14" s="69"/>
      <c r="Y14" s="69"/>
      <c r="Z14" s="69"/>
      <c r="AA14" s="69"/>
      <c r="AB14" s="10" t="s">
        <v>8</v>
      </c>
    </row>
    <row r="15" spans="1:28" ht="17.850000000000001" customHeight="1" x14ac:dyDescent="0.4">
      <c r="A15" s="6"/>
      <c r="B15" s="8" t="s">
        <v>25</v>
      </c>
      <c r="C15" s="8"/>
      <c r="D15" s="8"/>
      <c r="E15" s="8"/>
      <c r="F15" s="8"/>
      <c r="G15" s="8"/>
      <c r="H15" s="8"/>
      <c r="I15" s="68"/>
      <c r="J15" s="68"/>
      <c r="K15" s="68"/>
      <c r="L15" s="23" t="s">
        <v>20</v>
      </c>
      <c r="M15" s="24"/>
      <c r="N15" s="24" t="s">
        <v>21</v>
      </c>
      <c r="O15" s="66"/>
      <c r="P15" s="66"/>
      <c r="Q15" s="66"/>
      <c r="R15" s="66"/>
      <c r="S15" s="24" t="s">
        <v>22</v>
      </c>
      <c r="T15" s="24"/>
      <c r="U15" s="8"/>
      <c r="V15" s="8" t="s">
        <v>23</v>
      </c>
      <c r="W15" s="69">
        <f>ROUNDDOWN(I15*O15,0)</f>
        <v>0</v>
      </c>
      <c r="X15" s="69"/>
      <c r="Y15" s="69"/>
      <c r="Z15" s="69"/>
      <c r="AA15" s="69"/>
      <c r="AB15" s="10" t="s">
        <v>8</v>
      </c>
    </row>
    <row r="16" spans="1:28" ht="17.850000000000001" customHeight="1" x14ac:dyDescent="0.4">
      <c r="A16" s="6"/>
      <c r="B16" s="8"/>
      <c r="C16" s="8"/>
      <c r="D16" s="8"/>
      <c r="E16" s="8"/>
      <c r="F16" s="8"/>
      <c r="G16" s="8"/>
      <c r="H16" s="8"/>
      <c r="I16" s="25"/>
      <c r="J16" s="25"/>
      <c r="K16" s="25"/>
      <c r="L16" s="23"/>
      <c r="M16" s="24"/>
      <c r="N16" s="24"/>
      <c r="O16" s="7"/>
      <c r="P16" s="7"/>
      <c r="Q16" s="7"/>
      <c r="R16" s="7"/>
      <c r="S16" s="24"/>
      <c r="T16" s="66" t="s">
        <v>26</v>
      </c>
      <c r="U16" s="66"/>
      <c r="V16" s="66"/>
      <c r="W16" s="69">
        <f>W13+W14+W15</f>
        <v>0</v>
      </c>
      <c r="X16" s="69"/>
      <c r="Y16" s="69"/>
      <c r="Z16" s="69"/>
      <c r="AA16" s="69"/>
      <c r="AB16" s="10" t="s">
        <v>8</v>
      </c>
    </row>
    <row r="17" spans="1:28" ht="18" customHeight="1" x14ac:dyDescent="0.4">
      <c r="A17" s="73" t="s">
        <v>27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18"/>
      <c r="AB17" s="10"/>
    </row>
    <row r="18" spans="1:28" ht="18" customHeight="1" x14ac:dyDescent="0.4">
      <c r="A18" s="73" t="s">
        <v>28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18"/>
      <c r="AB18" s="10"/>
    </row>
    <row r="19" spans="1:28" ht="18" customHeight="1" x14ac:dyDescent="0.4">
      <c r="A19" s="17"/>
      <c r="B19" s="8" t="s">
        <v>15</v>
      </c>
      <c r="C19" s="8"/>
      <c r="D19" s="8"/>
      <c r="E19" s="8"/>
      <c r="F19" s="8"/>
      <c r="G19" s="8"/>
      <c r="H19" s="8"/>
      <c r="I19" s="22"/>
      <c r="J19" s="8"/>
      <c r="K19" s="8"/>
      <c r="L19" s="8" t="s">
        <v>29</v>
      </c>
      <c r="M19" s="8"/>
      <c r="N19" s="8"/>
      <c r="O19" s="8"/>
      <c r="P19" s="8"/>
      <c r="Q19" s="8"/>
      <c r="R19" s="8"/>
      <c r="S19" s="8" t="s">
        <v>17</v>
      </c>
      <c r="T19" s="8"/>
      <c r="U19" s="8"/>
      <c r="V19" s="8"/>
      <c r="W19" s="8"/>
      <c r="X19" s="66" t="s">
        <v>18</v>
      </c>
      <c r="Y19" s="66"/>
      <c r="Z19" s="66"/>
      <c r="AA19" s="66"/>
      <c r="AB19" s="67"/>
    </row>
    <row r="20" spans="1:28" ht="17.850000000000001" customHeight="1" x14ac:dyDescent="0.4">
      <c r="A20" s="6"/>
      <c r="B20" s="8" t="s">
        <v>30</v>
      </c>
      <c r="C20" s="8"/>
      <c r="D20" s="8"/>
      <c r="E20" s="8"/>
      <c r="F20" s="8"/>
      <c r="G20" s="8"/>
      <c r="H20" s="8"/>
      <c r="I20" s="68"/>
      <c r="J20" s="68"/>
      <c r="K20" s="68"/>
      <c r="L20" s="23" t="s">
        <v>31</v>
      </c>
      <c r="M20" s="24"/>
      <c r="N20" s="24" t="s">
        <v>21</v>
      </c>
      <c r="O20" s="66"/>
      <c r="P20" s="66"/>
      <c r="Q20" s="66"/>
      <c r="R20" s="66"/>
      <c r="S20" s="24" t="s">
        <v>32</v>
      </c>
      <c r="T20" s="24"/>
      <c r="U20" s="8"/>
      <c r="V20" s="8" t="s">
        <v>23</v>
      </c>
      <c r="W20" s="69">
        <f>ROUNDDOWN(I20*O20,0)</f>
        <v>0</v>
      </c>
      <c r="X20" s="69"/>
      <c r="Y20" s="69"/>
      <c r="Z20" s="69"/>
      <c r="AA20" s="69"/>
      <c r="AB20" s="10" t="s">
        <v>8</v>
      </c>
    </row>
    <row r="21" spans="1:28" ht="17.850000000000001" customHeight="1" x14ac:dyDescent="0.4">
      <c r="A21" s="6"/>
      <c r="B21" s="8" t="s">
        <v>33</v>
      </c>
      <c r="C21" s="8"/>
      <c r="D21" s="8"/>
      <c r="E21" s="8"/>
      <c r="F21" s="8"/>
      <c r="G21" s="8"/>
      <c r="H21" s="8"/>
      <c r="I21" s="68"/>
      <c r="J21" s="68"/>
      <c r="K21" s="68"/>
      <c r="L21" s="23" t="s">
        <v>31</v>
      </c>
      <c r="M21" s="24"/>
      <c r="N21" s="24" t="s">
        <v>21</v>
      </c>
      <c r="O21" s="66"/>
      <c r="P21" s="66"/>
      <c r="Q21" s="66"/>
      <c r="R21" s="66"/>
      <c r="S21" s="24" t="s">
        <v>32</v>
      </c>
      <c r="T21" s="24"/>
      <c r="U21" s="8"/>
      <c r="V21" s="8" t="s">
        <v>23</v>
      </c>
      <c r="W21" s="69">
        <f>ROUNDDOWN(I21*O21,0)</f>
        <v>0</v>
      </c>
      <c r="X21" s="69"/>
      <c r="Y21" s="69"/>
      <c r="Z21" s="69"/>
      <c r="AA21" s="69"/>
      <c r="AB21" s="10" t="s">
        <v>8</v>
      </c>
    </row>
    <row r="22" spans="1:28" ht="17.850000000000001" customHeight="1" x14ac:dyDescent="0.4">
      <c r="A22" s="6"/>
      <c r="B22" s="8" t="s">
        <v>34</v>
      </c>
      <c r="C22" s="8"/>
      <c r="D22" s="8"/>
      <c r="E22" s="8"/>
      <c r="F22" s="8"/>
      <c r="G22" s="8"/>
      <c r="H22" s="8"/>
      <c r="I22" s="68"/>
      <c r="J22" s="68"/>
      <c r="K22" s="68"/>
      <c r="L22" s="23" t="s">
        <v>31</v>
      </c>
      <c r="M22" s="24"/>
      <c r="N22" s="24" t="s">
        <v>21</v>
      </c>
      <c r="O22" s="66"/>
      <c r="P22" s="66"/>
      <c r="Q22" s="66"/>
      <c r="R22" s="66"/>
      <c r="S22" s="24" t="s">
        <v>32</v>
      </c>
      <c r="T22" s="24"/>
      <c r="U22" s="8"/>
      <c r="V22" s="8" t="s">
        <v>23</v>
      </c>
      <c r="W22" s="69">
        <f>ROUNDDOWN(I22*O22,0)</f>
        <v>0</v>
      </c>
      <c r="X22" s="69"/>
      <c r="Y22" s="69"/>
      <c r="Z22" s="69"/>
      <c r="AA22" s="69"/>
      <c r="AB22" s="10" t="s">
        <v>8</v>
      </c>
    </row>
    <row r="23" spans="1:28" ht="17.850000000000001" customHeight="1" x14ac:dyDescent="0.4">
      <c r="A23" s="6"/>
      <c r="B23" s="8" t="s">
        <v>35</v>
      </c>
      <c r="C23" s="8"/>
      <c r="D23" s="8"/>
      <c r="E23" s="8"/>
      <c r="F23" s="8"/>
      <c r="G23" s="8"/>
      <c r="H23" s="8"/>
      <c r="I23" s="68"/>
      <c r="J23" s="68"/>
      <c r="K23" s="68"/>
      <c r="L23" s="23" t="s">
        <v>31</v>
      </c>
      <c r="M23" s="24"/>
      <c r="N23" s="24" t="s">
        <v>21</v>
      </c>
      <c r="O23" s="66"/>
      <c r="P23" s="66"/>
      <c r="Q23" s="66"/>
      <c r="R23" s="66"/>
      <c r="S23" s="24" t="s">
        <v>32</v>
      </c>
      <c r="T23" s="24"/>
      <c r="U23" s="8"/>
      <c r="V23" s="8" t="s">
        <v>23</v>
      </c>
      <c r="W23" s="69">
        <f>ROUNDDOWN(I23*O23,0)</f>
        <v>0</v>
      </c>
      <c r="X23" s="69"/>
      <c r="Y23" s="69"/>
      <c r="Z23" s="69"/>
      <c r="AA23" s="69"/>
      <c r="AB23" s="10" t="s">
        <v>8</v>
      </c>
    </row>
    <row r="24" spans="1:28" ht="17.850000000000001" customHeight="1" x14ac:dyDescent="0.4">
      <c r="A24" s="6"/>
      <c r="B24" s="8" t="s">
        <v>36</v>
      </c>
      <c r="C24" s="8"/>
      <c r="D24" s="8"/>
      <c r="E24" s="8"/>
      <c r="F24" s="8"/>
      <c r="G24" s="8"/>
      <c r="H24" s="8"/>
      <c r="I24" s="68"/>
      <c r="J24" s="68"/>
      <c r="K24" s="68"/>
      <c r="L24" s="23" t="s">
        <v>31</v>
      </c>
      <c r="M24" s="24"/>
      <c r="N24" s="24" t="s">
        <v>21</v>
      </c>
      <c r="O24" s="66"/>
      <c r="P24" s="66"/>
      <c r="Q24" s="66"/>
      <c r="R24" s="66"/>
      <c r="S24" s="24" t="s">
        <v>32</v>
      </c>
      <c r="T24" s="24"/>
      <c r="U24" s="8"/>
      <c r="V24" s="8" t="s">
        <v>23</v>
      </c>
      <c r="W24" s="69">
        <f>ROUNDDOWN(I24*O24,0)</f>
        <v>0</v>
      </c>
      <c r="X24" s="69"/>
      <c r="Y24" s="69"/>
      <c r="Z24" s="69"/>
      <c r="AA24" s="69"/>
      <c r="AB24" s="10" t="s">
        <v>8</v>
      </c>
    </row>
    <row r="25" spans="1:28" ht="17.850000000000001" customHeight="1" x14ac:dyDescent="0.4">
      <c r="A25" s="6"/>
      <c r="B25" s="8"/>
      <c r="C25" s="8"/>
      <c r="D25" s="8"/>
      <c r="E25" s="8"/>
      <c r="F25" s="8"/>
      <c r="G25" s="8"/>
      <c r="H25" s="8"/>
      <c r="I25" s="25"/>
      <c r="J25" s="25"/>
      <c r="K25" s="25"/>
      <c r="L25" s="23"/>
      <c r="M25" s="24"/>
      <c r="N25" s="24"/>
      <c r="O25" s="7"/>
      <c r="P25" s="7"/>
      <c r="Q25" s="7"/>
      <c r="R25" s="7"/>
      <c r="S25" s="24"/>
      <c r="T25" s="66" t="s">
        <v>26</v>
      </c>
      <c r="U25" s="66"/>
      <c r="V25" s="66"/>
      <c r="W25" s="69">
        <f>W20+W21+W22+W23+W24</f>
        <v>0</v>
      </c>
      <c r="X25" s="69"/>
      <c r="Y25" s="69"/>
      <c r="Z25" s="69"/>
      <c r="AA25" s="69"/>
      <c r="AB25" s="10" t="s">
        <v>8</v>
      </c>
    </row>
    <row r="26" spans="1:28" ht="17.850000000000001" customHeight="1" x14ac:dyDescent="0.4">
      <c r="A26" s="1" t="s">
        <v>37</v>
      </c>
      <c r="B26" s="8"/>
      <c r="C26" s="8"/>
      <c r="D26" s="8"/>
      <c r="E26" s="8"/>
      <c r="F26" s="8"/>
      <c r="G26" s="8"/>
      <c r="H26" s="8"/>
      <c r="I26" s="24"/>
      <c r="J26" s="24"/>
      <c r="K26" s="8"/>
      <c r="L26" s="23"/>
      <c r="M26" s="24"/>
      <c r="N26" s="24"/>
      <c r="O26" s="8"/>
      <c r="P26" s="8"/>
      <c r="Q26" s="8"/>
      <c r="R26" s="24"/>
      <c r="S26" s="24"/>
      <c r="T26" s="24"/>
      <c r="U26" s="8"/>
      <c r="V26" s="8"/>
      <c r="W26" s="28"/>
      <c r="X26" s="28"/>
      <c r="Y26" s="28"/>
      <c r="Z26" s="28"/>
      <c r="AA26" s="28"/>
      <c r="AB26" s="10"/>
    </row>
    <row r="27" spans="1:28" ht="17.850000000000001" customHeight="1" x14ac:dyDescent="0.4">
      <c r="A27" s="1"/>
      <c r="B27" s="8" t="s">
        <v>15</v>
      </c>
      <c r="C27" s="8"/>
      <c r="D27" s="8"/>
      <c r="E27" s="8"/>
      <c r="F27" s="8"/>
      <c r="G27" s="8"/>
      <c r="H27" s="8"/>
      <c r="I27" s="22"/>
      <c r="J27" s="8"/>
      <c r="K27" s="8"/>
      <c r="L27" s="8" t="s">
        <v>38</v>
      </c>
      <c r="M27" s="8"/>
      <c r="N27" s="8"/>
      <c r="O27" s="8"/>
      <c r="P27" s="8"/>
      <c r="Q27" s="8"/>
      <c r="R27" s="8"/>
      <c r="S27" s="8" t="s">
        <v>17</v>
      </c>
      <c r="T27" s="8"/>
      <c r="U27" s="8"/>
      <c r="V27" s="8"/>
      <c r="W27" s="8"/>
      <c r="X27" s="66" t="s">
        <v>18</v>
      </c>
      <c r="Y27" s="66"/>
      <c r="Z27" s="66"/>
      <c r="AA27" s="66"/>
      <c r="AB27" s="67"/>
    </row>
    <row r="28" spans="1:28" ht="17.850000000000001" customHeight="1" x14ac:dyDescent="0.4">
      <c r="A28" s="6"/>
      <c r="B28" s="8" t="s">
        <v>39</v>
      </c>
      <c r="C28" s="8"/>
      <c r="D28" s="8"/>
      <c r="E28" s="8"/>
      <c r="F28" s="8"/>
      <c r="G28" s="8"/>
      <c r="H28" s="8"/>
      <c r="I28" s="68"/>
      <c r="J28" s="68"/>
      <c r="K28" s="68"/>
      <c r="L28" s="23" t="s">
        <v>40</v>
      </c>
      <c r="M28" s="24"/>
      <c r="N28" s="24" t="s">
        <v>21</v>
      </c>
      <c r="O28" s="66"/>
      <c r="P28" s="66"/>
      <c r="Q28" s="66"/>
      <c r="R28" s="66"/>
      <c r="S28" s="24" t="s">
        <v>41</v>
      </c>
      <c r="T28" s="24"/>
      <c r="U28" s="8"/>
      <c r="V28" s="8" t="s">
        <v>23</v>
      </c>
      <c r="W28" s="69">
        <f>ROUNDDOWN(I28*O28,0)</f>
        <v>0</v>
      </c>
      <c r="X28" s="69"/>
      <c r="Y28" s="69"/>
      <c r="Z28" s="69"/>
      <c r="AA28" s="69"/>
      <c r="AB28" s="10" t="s">
        <v>8</v>
      </c>
    </row>
    <row r="29" spans="1:28" ht="17.850000000000001" customHeight="1" x14ac:dyDescent="0.4">
      <c r="A29" s="6"/>
      <c r="B29" s="8" t="s">
        <v>42</v>
      </c>
      <c r="C29" s="8"/>
      <c r="D29" s="8"/>
      <c r="E29" s="8"/>
      <c r="F29" s="8"/>
      <c r="G29" s="8"/>
      <c r="H29" s="8"/>
      <c r="I29" s="68"/>
      <c r="J29" s="68"/>
      <c r="K29" s="68"/>
      <c r="L29" s="23" t="s">
        <v>40</v>
      </c>
      <c r="M29" s="24"/>
      <c r="N29" s="24" t="s">
        <v>21</v>
      </c>
      <c r="O29" s="66"/>
      <c r="P29" s="66"/>
      <c r="Q29" s="66"/>
      <c r="R29" s="66"/>
      <c r="S29" s="24" t="s">
        <v>41</v>
      </c>
      <c r="T29" s="24"/>
      <c r="U29" s="8"/>
      <c r="V29" s="8" t="s">
        <v>23</v>
      </c>
      <c r="W29" s="69">
        <f>ROUNDDOWN(I29*O29,0)</f>
        <v>0</v>
      </c>
      <c r="X29" s="69"/>
      <c r="Y29" s="69"/>
      <c r="Z29" s="69"/>
      <c r="AA29" s="69"/>
      <c r="AB29" s="10" t="s">
        <v>8</v>
      </c>
    </row>
    <row r="30" spans="1:28" ht="17.850000000000001" customHeight="1" x14ac:dyDescent="0.4">
      <c r="A30" s="6"/>
      <c r="B30" s="8"/>
      <c r="C30" s="8"/>
      <c r="D30" s="8"/>
      <c r="E30" s="8"/>
      <c r="F30" s="8"/>
      <c r="G30" s="8"/>
      <c r="H30" s="8"/>
      <c r="I30" s="25"/>
      <c r="J30" s="25"/>
      <c r="K30" s="25"/>
      <c r="L30" s="23"/>
      <c r="M30" s="24"/>
      <c r="N30" s="24"/>
      <c r="O30" s="7"/>
      <c r="P30" s="7"/>
      <c r="Q30" s="7"/>
      <c r="R30" s="7"/>
      <c r="S30" s="24"/>
      <c r="T30" s="66" t="s">
        <v>26</v>
      </c>
      <c r="U30" s="66"/>
      <c r="V30" s="66"/>
      <c r="W30" s="69">
        <f>W28+W29</f>
        <v>0</v>
      </c>
      <c r="X30" s="69"/>
      <c r="Y30" s="69"/>
      <c r="Z30" s="69"/>
      <c r="AA30" s="69"/>
      <c r="AB30" s="10" t="s">
        <v>8</v>
      </c>
    </row>
    <row r="31" spans="1:28" ht="17.850000000000001" customHeight="1" x14ac:dyDescent="0.4">
      <c r="A31" s="1" t="s">
        <v>43</v>
      </c>
      <c r="B31" s="8"/>
      <c r="C31" s="8"/>
      <c r="D31" s="8"/>
      <c r="E31" s="8"/>
      <c r="F31" s="8"/>
      <c r="G31" s="8"/>
      <c r="H31" s="8"/>
      <c r="I31" s="24"/>
      <c r="J31" s="24"/>
      <c r="K31" s="8"/>
      <c r="L31" s="23"/>
      <c r="M31" s="24"/>
      <c r="N31" s="24"/>
      <c r="O31" s="8"/>
      <c r="P31" s="8"/>
      <c r="Q31" s="8"/>
      <c r="R31" s="24"/>
      <c r="S31" s="24"/>
      <c r="T31" s="24"/>
      <c r="U31" s="8"/>
      <c r="V31" s="8"/>
      <c r="W31" s="28"/>
      <c r="X31" s="28"/>
      <c r="Y31" s="28"/>
      <c r="Z31" s="28"/>
      <c r="AA31" s="28"/>
      <c r="AB31" s="10"/>
    </row>
    <row r="32" spans="1:28" ht="17.850000000000001" customHeight="1" x14ac:dyDescent="0.4">
      <c r="A32" s="1"/>
      <c r="B32" s="8" t="s">
        <v>15</v>
      </c>
      <c r="C32" s="8"/>
      <c r="D32" s="8"/>
      <c r="E32" s="8"/>
      <c r="F32" s="8"/>
      <c r="G32" s="8"/>
      <c r="H32" s="8"/>
      <c r="I32" s="22"/>
      <c r="J32" s="8"/>
      <c r="K32" s="8"/>
      <c r="L32" s="8" t="s">
        <v>44</v>
      </c>
      <c r="M32" s="8"/>
      <c r="N32" s="8"/>
      <c r="O32" s="8"/>
      <c r="P32" s="8"/>
      <c r="Q32" s="8"/>
      <c r="R32" s="8"/>
      <c r="S32" s="8" t="s">
        <v>17</v>
      </c>
      <c r="T32" s="8"/>
      <c r="U32" s="8"/>
      <c r="V32" s="8"/>
      <c r="W32" s="8"/>
      <c r="X32" s="66" t="s">
        <v>18</v>
      </c>
      <c r="Y32" s="66"/>
      <c r="Z32" s="66"/>
      <c r="AA32" s="66"/>
      <c r="AB32" s="67"/>
    </row>
    <row r="33" spans="1:29" ht="17.850000000000001" customHeight="1" x14ac:dyDescent="0.4">
      <c r="A33" s="6"/>
      <c r="B33" s="8" t="s">
        <v>45</v>
      </c>
      <c r="C33" s="8"/>
      <c r="D33" s="8"/>
      <c r="E33" s="8"/>
      <c r="F33" s="8"/>
      <c r="G33" s="8"/>
      <c r="H33" s="8"/>
      <c r="I33" s="68"/>
      <c r="J33" s="68"/>
      <c r="K33" s="68"/>
      <c r="L33" s="23" t="s">
        <v>46</v>
      </c>
      <c r="M33" s="24"/>
      <c r="N33" s="24" t="s">
        <v>21</v>
      </c>
      <c r="O33" s="66"/>
      <c r="P33" s="66"/>
      <c r="Q33" s="66"/>
      <c r="R33" s="66"/>
      <c r="S33" s="24" t="s">
        <v>47</v>
      </c>
      <c r="T33" s="24"/>
      <c r="U33" s="8"/>
      <c r="V33" s="8" t="s">
        <v>23</v>
      </c>
      <c r="W33" s="69">
        <f>ROUNDDOWN(I33*O33,0)</f>
        <v>0</v>
      </c>
      <c r="X33" s="69"/>
      <c r="Y33" s="69"/>
      <c r="Z33" s="69"/>
      <c r="AA33" s="69"/>
      <c r="AB33" s="10" t="s">
        <v>8</v>
      </c>
    </row>
    <row r="34" spans="1:29" s="5" customFormat="1" ht="17.850000000000001" customHeight="1" x14ac:dyDescent="0.4">
      <c r="A34" s="6"/>
      <c r="B34" s="8" t="s">
        <v>48</v>
      </c>
      <c r="C34" s="8"/>
      <c r="D34" s="8"/>
      <c r="E34" s="8"/>
      <c r="F34" s="8"/>
      <c r="G34" s="8"/>
      <c r="H34" s="8"/>
      <c r="I34" s="68"/>
      <c r="J34" s="68"/>
      <c r="K34" s="68"/>
      <c r="L34" s="23" t="s">
        <v>46</v>
      </c>
      <c r="M34" s="24"/>
      <c r="N34" s="24" t="s">
        <v>21</v>
      </c>
      <c r="O34" s="66"/>
      <c r="P34" s="66"/>
      <c r="Q34" s="66"/>
      <c r="R34" s="66"/>
      <c r="S34" s="24" t="s">
        <v>47</v>
      </c>
      <c r="T34" s="24"/>
      <c r="U34" s="8"/>
      <c r="V34" s="8" t="s">
        <v>23</v>
      </c>
      <c r="W34" s="69">
        <f>ROUNDDOWN(I34*O34,0)</f>
        <v>0</v>
      </c>
      <c r="X34" s="69"/>
      <c r="Y34" s="69"/>
      <c r="Z34" s="69"/>
      <c r="AA34" s="69"/>
      <c r="AB34" s="10" t="s">
        <v>8</v>
      </c>
      <c r="AC34" s="16"/>
    </row>
    <row r="35" spans="1:29" ht="17.850000000000001" customHeight="1" x14ac:dyDescent="0.4">
      <c r="A35" s="6"/>
      <c r="B35" s="8"/>
      <c r="C35" s="8"/>
      <c r="D35" s="8"/>
      <c r="E35" s="8"/>
      <c r="F35" s="8"/>
      <c r="G35" s="8"/>
      <c r="H35" s="8"/>
      <c r="I35" s="25"/>
      <c r="J35" s="25"/>
      <c r="K35" s="25"/>
      <c r="L35" s="23"/>
      <c r="M35" s="24"/>
      <c r="N35" s="24"/>
      <c r="O35" s="7"/>
      <c r="P35" s="7"/>
      <c r="Q35" s="7"/>
      <c r="R35" s="7"/>
      <c r="S35" s="24"/>
      <c r="T35" s="66" t="s">
        <v>26</v>
      </c>
      <c r="U35" s="66"/>
      <c r="V35" s="66"/>
      <c r="W35" s="69">
        <f>W33+W34</f>
        <v>0</v>
      </c>
      <c r="X35" s="69"/>
      <c r="Y35" s="69"/>
      <c r="Z35" s="69"/>
      <c r="AA35" s="69"/>
      <c r="AB35" s="10" t="s">
        <v>8</v>
      </c>
    </row>
    <row r="36" spans="1:29" ht="17.850000000000001" customHeight="1" x14ac:dyDescent="0.4">
      <c r="A36" s="1" t="s">
        <v>49</v>
      </c>
      <c r="B36" s="8"/>
      <c r="C36" s="8"/>
      <c r="D36" s="8"/>
      <c r="E36" s="8"/>
      <c r="F36" s="8"/>
      <c r="G36" s="8"/>
      <c r="H36" s="8"/>
      <c r="I36" s="24"/>
      <c r="J36" s="24"/>
      <c r="K36" s="8"/>
      <c r="L36" s="23"/>
      <c r="M36" s="24"/>
      <c r="N36" s="24"/>
      <c r="O36" s="8"/>
      <c r="P36" s="8"/>
      <c r="Q36" s="8"/>
      <c r="R36" s="24"/>
      <c r="S36" s="24"/>
      <c r="T36" s="24"/>
      <c r="U36" s="8"/>
      <c r="V36" s="8"/>
      <c r="W36" s="28"/>
      <c r="X36" s="28"/>
      <c r="Y36" s="28"/>
      <c r="Z36" s="28"/>
      <c r="AA36" s="28"/>
      <c r="AB36" s="10"/>
    </row>
    <row r="37" spans="1:29" ht="17.850000000000001" customHeight="1" x14ac:dyDescent="0.4">
      <c r="A37" s="1"/>
      <c r="B37" s="8" t="s">
        <v>15</v>
      </c>
      <c r="C37" s="8"/>
      <c r="D37" s="8"/>
      <c r="E37" s="8"/>
      <c r="F37" s="8"/>
      <c r="G37" s="8"/>
      <c r="H37" s="8"/>
      <c r="I37" s="22"/>
      <c r="J37" s="8"/>
      <c r="K37" s="8"/>
      <c r="L37" s="8" t="s">
        <v>50</v>
      </c>
      <c r="M37" s="8"/>
      <c r="N37" s="8"/>
      <c r="O37" s="8"/>
      <c r="P37" s="8"/>
      <c r="Q37" s="8"/>
      <c r="R37" s="8"/>
      <c r="S37" s="8" t="s">
        <v>17</v>
      </c>
      <c r="T37" s="8"/>
      <c r="U37" s="8"/>
      <c r="V37" s="8"/>
      <c r="W37" s="8"/>
      <c r="X37" s="66" t="s">
        <v>18</v>
      </c>
      <c r="Y37" s="66"/>
      <c r="Z37" s="66"/>
      <c r="AA37" s="66"/>
      <c r="AB37" s="67"/>
    </row>
    <row r="38" spans="1:29" ht="17.850000000000001" customHeight="1" x14ac:dyDescent="0.4">
      <c r="A38" s="6"/>
      <c r="B38" s="8" t="s">
        <v>51</v>
      </c>
      <c r="C38" s="8"/>
      <c r="D38" s="8"/>
      <c r="E38" s="8"/>
      <c r="F38" s="8"/>
      <c r="G38" s="8"/>
      <c r="H38" s="8"/>
      <c r="I38" s="68"/>
      <c r="J38" s="68"/>
      <c r="K38" s="68"/>
      <c r="L38" s="23" t="s">
        <v>52</v>
      </c>
      <c r="M38" s="24"/>
      <c r="N38" s="24" t="s">
        <v>21</v>
      </c>
      <c r="O38" s="66"/>
      <c r="P38" s="66"/>
      <c r="Q38" s="66"/>
      <c r="R38" s="66"/>
      <c r="S38" s="24" t="s">
        <v>53</v>
      </c>
      <c r="T38" s="24"/>
      <c r="U38" s="8"/>
      <c r="V38" s="8" t="s">
        <v>23</v>
      </c>
      <c r="W38" s="69">
        <f>ROUNDDOWN(I38*O38,0)</f>
        <v>0</v>
      </c>
      <c r="X38" s="69"/>
      <c r="Y38" s="69"/>
      <c r="Z38" s="69"/>
      <c r="AA38" s="69"/>
      <c r="AB38" s="10" t="s">
        <v>8</v>
      </c>
    </row>
    <row r="39" spans="1:29" ht="17.850000000000001" customHeight="1" x14ac:dyDescent="0.4">
      <c r="A39" s="6"/>
      <c r="B39" s="8" t="s">
        <v>54</v>
      </c>
      <c r="C39" s="8"/>
      <c r="D39" s="8"/>
      <c r="E39" s="8"/>
      <c r="F39" s="8"/>
      <c r="G39" s="8"/>
      <c r="H39" s="8"/>
      <c r="I39" s="68"/>
      <c r="J39" s="68"/>
      <c r="K39" s="68"/>
      <c r="L39" s="23" t="s">
        <v>52</v>
      </c>
      <c r="M39" s="24"/>
      <c r="N39" s="24" t="s">
        <v>21</v>
      </c>
      <c r="O39" s="66"/>
      <c r="P39" s="66"/>
      <c r="Q39" s="66"/>
      <c r="R39" s="66"/>
      <c r="S39" s="24" t="s">
        <v>53</v>
      </c>
      <c r="T39" s="24"/>
      <c r="U39" s="8"/>
      <c r="V39" s="8" t="s">
        <v>23</v>
      </c>
      <c r="W39" s="69">
        <f>ROUNDDOWN(I39*O39,0)</f>
        <v>0</v>
      </c>
      <c r="X39" s="69"/>
      <c r="Y39" s="69"/>
      <c r="Z39" s="69"/>
      <c r="AA39" s="69"/>
      <c r="AB39" s="10" t="s">
        <v>8</v>
      </c>
    </row>
    <row r="40" spans="1:29" ht="17.45" customHeight="1" x14ac:dyDescent="0.4">
      <c r="A40" s="6"/>
      <c r="B40" s="8"/>
      <c r="C40" s="8"/>
      <c r="D40" s="8"/>
      <c r="E40" s="8"/>
      <c r="F40" s="8"/>
      <c r="G40" s="8"/>
      <c r="H40" s="8"/>
      <c r="I40" s="25"/>
      <c r="J40" s="25"/>
      <c r="K40" s="25"/>
      <c r="L40" s="23"/>
      <c r="M40" s="24"/>
      <c r="N40" s="24"/>
      <c r="O40" s="7"/>
      <c r="P40" s="7"/>
      <c r="Q40" s="7"/>
      <c r="R40" s="7"/>
      <c r="S40" s="24"/>
      <c r="T40" s="66" t="s">
        <v>26</v>
      </c>
      <c r="U40" s="66"/>
      <c r="V40" s="66"/>
      <c r="W40" s="69">
        <f>W38+W39</f>
        <v>0</v>
      </c>
      <c r="X40" s="69"/>
      <c r="Y40" s="69"/>
      <c r="Z40" s="69"/>
      <c r="AA40" s="69"/>
      <c r="AB40" s="10" t="s">
        <v>8</v>
      </c>
    </row>
    <row r="41" spans="1:29" ht="18" customHeight="1" x14ac:dyDescent="0.4">
      <c r="A41" s="73" t="s">
        <v>55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42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18"/>
      <c r="AB41" s="10"/>
    </row>
    <row r="42" spans="1:29" ht="18" customHeight="1" x14ac:dyDescent="0.4">
      <c r="A42" s="17"/>
      <c r="B42" s="8" t="s">
        <v>15</v>
      </c>
      <c r="C42" s="8"/>
      <c r="D42" s="8"/>
      <c r="E42" s="8"/>
      <c r="F42" s="8"/>
      <c r="G42" s="8"/>
      <c r="H42" s="8"/>
      <c r="I42" s="22"/>
      <c r="J42" s="8"/>
      <c r="K42" s="8"/>
      <c r="L42" s="8" t="s">
        <v>16</v>
      </c>
      <c r="M42" s="8"/>
      <c r="N42" s="8"/>
      <c r="O42" s="8"/>
      <c r="P42" s="8"/>
      <c r="Q42" s="8"/>
      <c r="R42" s="8"/>
      <c r="S42" s="8" t="s">
        <v>17</v>
      </c>
      <c r="T42" s="8"/>
      <c r="U42" s="8"/>
      <c r="V42" s="8"/>
      <c r="W42" s="8"/>
      <c r="X42" s="66" t="s">
        <v>18</v>
      </c>
      <c r="Y42" s="66"/>
      <c r="Z42" s="66"/>
      <c r="AA42" s="66"/>
      <c r="AB42" s="67"/>
    </row>
    <row r="43" spans="1:29" ht="17.850000000000001" customHeight="1" x14ac:dyDescent="0.4">
      <c r="A43" s="6"/>
      <c r="B43" s="8" t="s">
        <v>56</v>
      </c>
      <c r="C43" s="8"/>
      <c r="D43" s="8"/>
      <c r="E43" s="8"/>
      <c r="F43" s="8"/>
      <c r="G43" s="8"/>
      <c r="H43" s="8"/>
      <c r="I43" s="68"/>
      <c r="J43" s="68"/>
      <c r="K43" s="68"/>
      <c r="L43" s="23" t="s">
        <v>20</v>
      </c>
      <c r="M43" s="24"/>
      <c r="N43" s="24" t="s">
        <v>21</v>
      </c>
      <c r="O43" s="66"/>
      <c r="P43" s="66"/>
      <c r="Q43" s="66"/>
      <c r="R43" s="66"/>
      <c r="S43" s="24" t="s">
        <v>22</v>
      </c>
      <c r="T43" s="24"/>
      <c r="U43" s="8"/>
      <c r="V43" s="8" t="s">
        <v>23</v>
      </c>
      <c r="W43" s="69">
        <f>ROUNDDOWN(I43*O43,0)</f>
        <v>0</v>
      </c>
      <c r="X43" s="69"/>
      <c r="Y43" s="69"/>
      <c r="Z43" s="69"/>
      <c r="AA43" s="69"/>
      <c r="AB43" s="10" t="s">
        <v>8</v>
      </c>
    </row>
    <row r="44" spans="1:29" ht="17.850000000000001" customHeight="1" x14ac:dyDescent="0.4">
      <c r="A44" s="6"/>
      <c r="B44" s="8" t="s">
        <v>57</v>
      </c>
      <c r="C44" s="8"/>
      <c r="D44" s="8"/>
      <c r="E44" s="8"/>
      <c r="F44" s="8"/>
      <c r="G44" s="8"/>
      <c r="H44" s="8"/>
      <c r="I44" s="68"/>
      <c r="J44" s="68"/>
      <c r="K44" s="68"/>
      <c r="L44" s="23" t="s">
        <v>20</v>
      </c>
      <c r="M44" s="24"/>
      <c r="N44" s="24" t="s">
        <v>21</v>
      </c>
      <c r="O44" s="66"/>
      <c r="P44" s="66"/>
      <c r="Q44" s="66"/>
      <c r="R44" s="66"/>
      <c r="S44" s="24" t="s">
        <v>22</v>
      </c>
      <c r="T44" s="24"/>
      <c r="U44" s="8"/>
      <c r="V44" s="8" t="s">
        <v>23</v>
      </c>
      <c r="W44" s="69">
        <f>ROUNDDOWN(I44*O44,0)</f>
        <v>0</v>
      </c>
      <c r="X44" s="69"/>
      <c r="Y44" s="69"/>
      <c r="Z44" s="69"/>
      <c r="AA44" s="69"/>
      <c r="AB44" s="10" t="s">
        <v>8</v>
      </c>
    </row>
    <row r="45" spans="1:29" ht="17.850000000000001" customHeight="1" x14ac:dyDescent="0.4">
      <c r="A45" s="6"/>
      <c r="B45" s="8"/>
      <c r="C45" s="8"/>
      <c r="D45" s="8"/>
      <c r="E45" s="8"/>
      <c r="F45" s="8"/>
      <c r="G45" s="8"/>
      <c r="H45" s="8"/>
      <c r="I45" s="25"/>
      <c r="J45" s="25"/>
      <c r="K45" s="25"/>
      <c r="L45" s="23"/>
      <c r="M45" s="24"/>
      <c r="N45" s="24"/>
      <c r="O45" s="7"/>
      <c r="P45" s="7"/>
      <c r="Q45" s="7"/>
      <c r="R45" s="7"/>
      <c r="S45" s="24"/>
      <c r="T45" s="66" t="s">
        <v>26</v>
      </c>
      <c r="U45" s="66"/>
      <c r="V45" s="66"/>
      <c r="W45" s="69">
        <f>W43+W44</f>
        <v>0</v>
      </c>
      <c r="X45" s="69"/>
      <c r="Y45" s="69"/>
      <c r="Z45" s="69"/>
      <c r="AA45" s="69"/>
      <c r="AB45" s="10" t="s">
        <v>8</v>
      </c>
    </row>
    <row r="46" spans="1:29" ht="18" customHeight="1" x14ac:dyDescent="0.4">
      <c r="A46" s="77" t="s">
        <v>103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42"/>
      <c r="N46" s="42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18"/>
      <c r="AB46" s="10"/>
    </row>
    <row r="47" spans="1:29" ht="18" customHeight="1" x14ac:dyDescent="0.4">
      <c r="A47" s="17"/>
      <c r="B47" s="8" t="s">
        <v>15</v>
      </c>
      <c r="C47" s="8"/>
      <c r="D47" s="8"/>
      <c r="E47" s="8"/>
      <c r="F47" s="8"/>
      <c r="G47" s="8"/>
      <c r="H47" s="8"/>
      <c r="I47" s="22"/>
      <c r="J47" s="8"/>
      <c r="K47" s="8"/>
      <c r="L47" s="8" t="s">
        <v>58</v>
      </c>
      <c r="M47" s="8"/>
      <c r="N47" s="8"/>
      <c r="O47" s="8"/>
      <c r="P47" s="8"/>
      <c r="Q47" s="8"/>
      <c r="R47" s="8"/>
      <c r="S47" s="8" t="s">
        <v>17</v>
      </c>
      <c r="T47" s="8"/>
      <c r="U47" s="8"/>
      <c r="V47" s="8"/>
      <c r="W47" s="8"/>
      <c r="X47" s="66" t="s">
        <v>18</v>
      </c>
      <c r="Y47" s="66"/>
      <c r="Z47" s="66"/>
      <c r="AA47" s="66"/>
      <c r="AB47" s="67"/>
    </row>
    <row r="48" spans="1:29" ht="17.850000000000001" customHeight="1" x14ac:dyDescent="0.4">
      <c r="A48" s="6"/>
      <c r="B48" s="8" t="s">
        <v>59</v>
      </c>
      <c r="C48" s="8"/>
      <c r="D48" s="8"/>
      <c r="E48" s="8"/>
      <c r="F48" s="8"/>
      <c r="G48" s="8"/>
      <c r="H48" s="8"/>
      <c r="I48" s="68"/>
      <c r="J48" s="68"/>
      <c r="K48" s="68"/>
      <c r="L48" s="23" t="s">
        <v>60</v>
      </c>
      <c r="M48" s="24"/>
      <c r="N48" s="24" t="s">
        <v>21</v>
      </c>
      <c r="O48" s="66"/>
      <c r="P48" s="66"/>
      <c r="Q48" s="66"/>
      <c r="R48" s="66"/>
      <c r="S48" s="24" t="s">
        <v>61</v>
      </c>
      <c r="T48" s="24"/>
      <c r="U48" s="8"/>
      <c r="V48" s="8" t="s">
        <v>23</v>
      </c>
      <c r="W48" s="69">
        <f>ROUNDDOWN(I48*O48,0)</f>
        <v>0</v>
      </c>
      <c r="X48" s="69"/>
      <c r="Y48" s="69"/>
      <c r="Z48" s="69"/>
      <c r="AA48" s="69"/>
      <c r="AB48" s="10" t="s">
        <v>8</v>
      </c>
    </row>
    <row r="49" spans="1:28" ht="17.850000000000001" customHeight="1" x14ac:dyDescent="0.4">
      <c r="A49" s="6"/>
      <c r="B49" s="8" t="s">
        <v>59</v>
      </c>
      <c r="C49" s="8"/>
      <c r="D49" s="8"/>
      <c r="E49" s="8"/>
      <c r="F49" s="8"/>
      <c r="G49" s="8"/>
      <c r="H49" s="8"/>
      <c r="I49" s="68"/>
      <c r="J49" s="68"/>
      <c r="K49" s="68"/>
      <c r="L49" s="23" t="s">
        <v>60</v>
      </c>
      <c r="M49" s="24"/>
      <c r="N49" s="24" t="s">
        <v>21</v>
      </c>
      <c r="O49" s="66"/>
      <c r="P49" s="66"/>
      <c r="Q49" s="66"/>
      <c r="R49" s="66"/>
      <c r="S49" s="24" t="s">
        <v>61</v>
      </c>
      <c r="T49" s="24"/>
      <c r="U49" s="8"/>
      <c r="V49" s="8" t="s">
        <v>23</v>
      </c>
      <c r="W49" s="69">
        <f>ROUNDDOWN(I49*O49,0)</f>
        <v>0</v>
      </c>
      <c r="X49" s="69"/>
      <c r="Y49" s="69"/>
      <c r="Z49" s="69"/>
      <c r="AA49" s="69"/>
      <c r="AB49" s="10" t="s">
        <v>8</v>
      </c>
    </row>
    <row r="50" spans="1:28" ht="17.850000000000001" customHeight="1" x14ac:dyDescent="0.4">
      <c r="A50" s="6"/>
      <c r="B50" s="8"/>
      <c r="C50" s="8"/>
      <c r="D50" s="8"/>
      <c r="E50" s="8"/>
      <c r="F50" s="8"/>
      <c r="G50" s="8"/>
      <c r="H50" s="8"/>
      <c r="I50" s="25"/>
      <c r="J50" s="25"/>
      <c r="K50" s="25"/>
      <c r="L50" s="23"/>
      <c r="M50" s="24"/>
      <c r="N50" s="24"/>
      <c r="O50" s="7"/>
      <c r="P50" s="7"/>
      <c r="Q50" s="7"/>
      <c r="R50" s="7"/>
      <c r="S50" s="24"/>
      <c r="T50" s="66" t="s">
        <v>26</v>
      </c>
      <c r="U50" s="66"/>
      <c r="V50" s="66"/>
      <c r="W50" s="69">
        <f>W48+W49</f>
        <v>0</v>
      </c>
      <c r="X50" s="69"/>
      <c r="Y50" s="69"/>
      <c r="Z50" s="69"/>
      <c r="AA50" s="69"/>
      <c r="AB50" s="10" t="s">
        <v>8</v>
      </c>
    </row>
    <row r="51" spans="1:28" s="5" customFormat="1" ht="17.850000000000001" customHeight="1" x14ac:dyDescent="0.4">
      <c r="A51" s="45" t="s">
        <v>62</v>
      </c>
      <c r="B51" s="46"/>
      <c r="C51" s="46"/>
      <c r="D51" s="46"/>
      <c r="E51" s="46"/>
      <c r="F51" s="46"/>
      <c r="G51" s="46" t="s">
        <v>104</v>
      </c>
      <c r="H51" s="46"/>
      <c r="I51" s="47"/>
      <c r="J51" s="47"/>
      <c r="K51" s="47"/>
      <c r="L51" s="48"/>
      <c r="M51" s="49"/>
      <c r="N51" s="49"/>
      <c r="O51" s="50"/>
      <c r="P51" s="50"/>
      <c r="Q51" s="50"/>
      <c r="R51" s="50"/>
      <c r="S51" s="49"/>
      <c r="T51" s="49"/>
      <c r="U51" s="46"/>
      <c r="V51" s="46"/>
      <c r="W51" s="76">
        <f>(W25+W30+W35+W40+W45+W50)*0.1</f>
        <v>0</v>
      </c>
      <c r="X51" s="76"/>
      <c r="Y51" s="76"/>
      <c r="Z51" s="76"/>
      <c r="AA51" s="76"/>
      <c r="AB51" s="51" t="s">
        <v>8</v>
      </c>
    </row>
    <row r="52" spans="1:28" ht="17.850000000000001" customHeight="1" x14ac:dyDescent="0.4">
      <c r="A52" s="29" t="s">
        <v>63</v>
      </c>
      <c r="B52" s="30"/>
      <c r="C52" s="30"/>
      <c r="D52" s="30"/>
      <c r="E52" s="30"/>
      <c r="F52" s="30"/>
      <c r="G52" s="44"/>
      <c r="H52" s="30"/>
      <c r="I52" s="31"/>
      <c r="J52" s="31"/>
      <c r="K52" s="31"/>
      <c r="L52" s="32"/>
      <c r="M52" s="33"/>
      <c r="N52" s="33"/>
      <c r="O52" s="34"/>
      <c r="P52" s="34"/>
      <c r="Q52" s="34"/>
      <c r="R52" s="34"/>
      <c r="S52" s="33"/>
      <c r="T52" s="33"/>
      <c r="U52" s="30"/>
      <c r="V52" s="30"/>
      <c r="W52" s="35"/>
      <c r="X52" s="35"/>
      <c r="Y52" s="35"/>
      <c r="Z52" s="35"/>
      <c r="AA52" s="35"/>
      <c r="AB52" s="36"/>
    </row>
    <row r="53" spans="1:28" ht="18" customHeight="1" x14ac:dyDescent="0.4">
      <c r="A53" s="17"/>
      <c r="B53" s="8" t="s">
        <v>15</v>
      </c>
      <c r="C53" s="8"/>
      <c r="D53" s="8"/>
      <c r="E53" s="8"/>
      <c r="F53" s="8"/>
      <c r="G53" s="8"/>
      <c r="H53" s="8"/>
      <c r="I53" s="22"/>
      <c r="J53" s="8"/>
      <c r="K53" s="8"/>
      <c r="L53" s="8"/>
      <c r="M53" s="8"/>
      <c r="N53" s="8"/>
      <c r="O53" s="8"/>
      <c r="P53" s="8"/>
      <c r="Q53" s="8"/>
      <c r="R53" s="8"/>
      <c r="S53" s="8" t="s">
        <v>17</v>
      </c>
      <c r="T53" s="8"/>
      <c r="U53" s="8"/>
      <c r="V53" s="8"/>
      <c r="W53" s="8"/>
      <c r="X53" s="66" t="s">
        <v>18</v>
      </c>
      <c r="Y53" s="66"/>
      <c r="Z53" s="66"/>
      <c r="AA53" s="66"/>
      <c r="AB53" s="67"/>
    </row>
    <row r="54" spans="1:28" ht="17.850000000000001" customHeight="1" x14ac:dyDescent="0.4">
      <c r="A54" s="6"/>
      <c r="B54" s="8" t="s">
        <v>64</v>
      </c>
      <c r="C54" s="8"/>
      <c r="D54" s="8"/>
      <c r="E54" s="8"/>
      <c r="F54" s="8"/>
      <c r="G54" s="8"/>
      <c r="H54" s="8"/>
      <c r="I54" s="83">
        <v>1</v>
      </c>
      <c r="J54" s="83"/>
      <c r="K54" s="83"/>
      <c r="L54" s="23" t="s">
        <v>65</v>
      </c>
      <c r="M54" s="24"/>
      <c r="N54" s="24" t="s">
        <v>21</v>
      </c>
      <c r="O54" s="66"/>
      <c r="P54" s="66"/>
      <c r="Q54" s="66"/>
      <c r="R54" s="66"/>
      <c r="S54" s="24" t="s">
        <v>66</v>
      </c>
      <c r="T54" s="24"/>
      <c r="U54" s="8"/>
      <c r="V54" s="8" t="s">
        <v>23</v>
      </c>
      <c r="W54" s="69">
        <f>ROUNDDOWN(I54*O54,0)</f>
        <v>0</v>
      </c>
      <c r="X54" s="69"/>
      <c r="Y54" s="69"/>
      <c r="Z54" s="69"/>
      <c r="AA54" s="69"/>
      <c r="AB54" s="10" t="s">
        <v>8</v>
      </c>
    </row>
    <row r="55" spans="1:28" ht="17.850000000000001" customHeight="1" x14ac:dyDescent="0.4">
      <c r="A55" s="6"/>
      <c r="B55" s="8" t="s">
        <v>67</v>
      </c>
      <c r="C55" s="8"/>
      <c r="D55" s="8"/>
      <c r="E55" s="8"/>
      <c r="F55" s="8"/>
      <c r="G55" s="8"/>
      <c r="H55" s="8"/>
      <c r="I55" s="83">
        <v>1</v>
      </c>
      <c r="J55" s="83"/>
      <c r="K55" s="83"/>
      <c r="L55" s="23" t="s">
        <v>65</v>
      </c>
      <c r="M55" s="24"/>
      <c r="N55" s="24" t="s">
        <v>21</v>
      </c>
      <c r="O55" s="66"/>
      <c r="P55" s="66"/>
      <c r="Q55" s="66"/>
      <c r="R55" s="66"/>
      <c r="S55" s="24" t="s">
        <v>66</v>
      </c>
      <c r="T55" s="24"/>
      <c r="U55" s="8"/>
      <c r="V55" s="8" t="s">
        <v>23</v>
      </c>
      <c r="W55" s="69">
        <f>ROUNDDOWN(I55*O55,0)</f>
        <v>0</v>
      </c>
      <c r="X55" s="69"/>
      <c r="Y55" s="69"/>
      <c r="Z55" s="69"/>
      <c r="AA55" s="69"/>
      <c r="AB55" s="10" t="s">
        <v>8</v>
      </c>
    </row>
    <row r="56" spans="1:28" ht="17.850000000000001" customHeight="1" x14ac:dyDescent="0.4">
      <c r="A56" s="6"/>
      <c r="B56" s="8"/>
      <c r="C56" s="8"/>
      <c r="D56" s="8"/>
      <c r="E56" s="8"/>
      <c r="F56" s="8"/>
      <c r="G56" s="8"/>
      <c r="H56" s="8"/>
      <c r="I56" s="25"/>
      <c r="J56" s="25"/>
      <c r="K56" s="25"/>
      <c r="L56" s="23"/>
      <c r="M56" s="24"/>
      <c r="N56" s="24"/>
      <c r="O56" s="7"/>
      <c r="P56" s="7"/>
      <c r="Q56" s="7"/>
      <c r="R56" s="7"/>
      <c r="S56" s="24"/>
      <c r="T56" s="66" t="s">
        <v>26</v>
      </c>
      <c r="U56" s="66"/>
      <c r="V56" s="66"/>
      <c r="W56" s="69">
        <f>W54+W55</f>
        <v>0</v>
      </c>
      <c r="X56" s="69"/>
      <c r="Y56" s="69"/>
      <c r="Z56" s="69"/>
      <c r="AA56" s="69"/>
      <c r="AB56" s="10" t="s">
        <v>8</v>
      </c>
    </row>
    <row r="57" spans="1:28" s="16" customFormat="1" ht="17.850000000000001" customHeight="1" x14ac:dyDescent="0.4">
      <c r="A57" s="6"/>
      <c r="B57" s="7"/>
      <c r="C57" s="7"/>
      <c r="D57" s="8"/>
      <c r="E57" s="8"/>
      <c r="F57" s="7"/>
      <c r="G57" s="7"/>
      <c r="H57" s="8"/>
      <c r="I57" s="8"/>
      <c r="J57" s="7"/>
      <c r="K57" s="7"/>
      <c r="L57" s="8"/>
      <c r="M57" s="8"/>
      <c r="N57" s="8"/>
      <c r="O57" s="7"/>
      <c r="P57" s="7"/>
      <c r="Q57" s="7"/>
      <c r="R57" s="7"/>
      <c r="S57" s="8"/>
      <c r="T57" s="8"/>
      <c r="U57" s="8"/>
      <c r="V57" s="9" t="s">
        <v>102</v>
      </c>
      <c r="W57" s="80">
        <f>W16+W25+W30+W35+W40+W45+W50+W51+W56</f>
        <v>0</v>
      </c>
      <c r="X57" s="80"/>
      <c r="Y57" s="80"/>
      <c r="Z57" s="80"/>
      <c r="AA57" s="80"/>
      <c r="AB57" s="10" t="s">
        <v>8</v>
      </c>
    </row>
    <row r="58" spans="1:28" s="16" customFormat="1" ht="17.850000000000001" customHeight="1" x14ac:dyDescent="0.4">
      <c r="A58" s="6"/>
      <c r="B58" s="7"/>
      <c r="C58" s="7"/>
      <c r="D58" s="8"/>
      <c r="E58" s="8"/>
      <c r="F58" s="7"/>
      <c r="G58" s="7"/>
      <c r="H58" s="8"/>
      <c r="I58" s="8"/>
      <c r="J58" s="7"/>
      <c r="K58" s="7"/>
      <c r="L58" s="8"/>
      <c r="M58" s="8"/>
      <c r="N58" s="8"/>
      <c r="O58" s="7"/>
      <c r="P58" s="7"/>
      <c r="Q58" s="7"/>
      <c r="R58" s="7"/>
      <c r="S58" s="8"/>
      <c r="T58" s="8"/>
      <c r="U58" s="8"/>
      <c r="V58" s="9" t="s">
        <v>68</v>
      </c>
      <c r="W58" s="80">
        <f>ROUNDDOWN(W57*0.1,0)</f>
        <v>0</v>
      </c>
      <c r="X58" s="80"/>
      <c r="Y58" s="80"/>
      <c r="Z58" s="80"/>
      <c r="AA58" s="80"/>
      <c r="AB58" s="10" t="s">
        <v>8</v>
      </c>
    </row>
    <row r="59" spans="1:28" s="16" customFormat="1" ht="17.850000000000001" customHeight="1" thickBot="1" x14ac:dyDescent="0.45">
      <c r="A59" s="11"/>
      <c r="B59" s="12"/>
      <c r="C59" s="12"/>
      <c r="D59" s="13"/>
      <c r="E59" s="13"/>
      <c r="F59" s="12"/>
      <c r="G59" s="12"/>
      <c r="H59" s="13"/>
      <c r="I59" s="13"/>
      <c r="J59" s="12"/>
      <c r="K59" s="12"/>
      <c r="L59" s="13"/>
      <c r="M59" s="13"/>
      <c r="N59" s="13"/>
      <c r="O59" s="12"/>
      <c r="P59" s="12"/>
      <c r="Q59" s="12"/>
      <c r="R59" s="12"/>
      <c r="S59" s="13"/>
      <c r="T59" s="13"/>
      <c r="U59" s="13"/>
      <c r="V59" s="14" t="s">
        <v>69</v>
      </c>
      <c r="W59" s="81">
        <f>W57+W58</f>
        <v>0</v>
      </c>
      <c r="X59" s="81"/>
      <c r="Y59" s="81"/>
      <c r="Z59" s="81"/>
      <c r="AA59" s="81"/>
      <c r="AB59" s="15" t="s">
        <v>8</v>
      </c>
    </row>
    <row r="60" spans="1:28" ht="16.350000000000001" customHeight="1" x14ac:dyDescent="0.4">
      <c r="A60" s="82" t="s">
        <v>70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44.25" customHeight="1" x14ac:dyDescent="0.4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6.350000000000001" customHeight="1" x14ac:dyDescent="0.4">
      <c r="A62" s="79" t="s">
        <v>71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20.45" customHeight="1" x14ac:dyDescent="0.4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</sheetData>
  <mergeCells count="110">
    <mergeCell ref="A62:AB63"/>
    <mergeCell ref="T56:V56"/>
    <mergeCell ref="W56:AA56"/>
    <mergeCell ref="W57:AA57"/>
    <mergeCell ref="W58:AA58"/>
    <mergeCell ref="W59:AA59"/>
    <mergeCell ref="A60:AB61"/>
    <mergeCell ref="X53:AB53"/>
    <mergeCell ref="I54:K54"/>
    <mergeCell ref="O54:R54"/>
    <mergeCell ref="W54:AA54"/>
    <mergeCell ref="I55:K55"/>
    <mergeCell ref="O55:R55"/>
    <mergeCell ref="W55:AA55"/>
    <mergeCell ref="I49:K49"/>
    <mergeCell ref="O49:R49"/>
    <mergeCell ref="W49:AA49"/>
    <mergeCell ref="T50:V50"/>
    <mergeCell ref="W50:AA50"/>
    <mergeCell ref="W51:AA51"/>
    <mergeCell ref="T45:V45"/>
    <mergeCell ref="W45:AA45"/>
    <mergeCell ref="A46:L46"/>
    <mergeCell ref="X47:AB47"/>
    <mergeCell ref="I48:K48"/>
    <mergeCell ref="O48:R48"/>
    <mergeCell ref="W48:AA48"/>
    <mergeCell ref="X42:AB42"/>
    <mergeCell ref="I43:K43"/>
    <mergeCell ref="O43:R43"/>
    <mergeCell ref="W43:AA43"/>
    <mergeCell ref="I44:K44"/>
    <mergeCell ref="O44:R44"/>
    <mergeCell ref="W44:AA44"/>
    <mergeCell ref="I39:K39"/>
    <mergeCell ref="O39:R39"/>
    <mergeCell ref="W39:AA39"/>
    <mergeCell ref="T40:V40"/>
    <mergeCell ref="W40:AA40"/>
    <mergeCell ref="A41:L41"/>
    <mergeCell ref="T35:V35"/>
    <mergeCell ref="W35:AA35"/>
    <mergeCell ref="X37:AB37"/>
    <mergeCell ref="I38:K38"/>
    <mergeCell ref="O38:R38"/>
    <mergeCell ref="W38:AA38"/>
    <mergeCell ref="I33:K33"/>
    <mergeCell ref="O33:R33"/>
    <mergeCell ref="W33:AA33"/>
    <mergeCell ref="I34:K34"/>
    <mergeCell ref="O34:R34"/>
    <mergeCell ref="W34:AA34"/>
    <mergeCell ref="I29:K29"/>
    <mergeCell ref="O29:R29"/>
    <mergeCell ref="W29:AA29"/>
    <mergeCell ref="T30:V30"/>
    <mergeCell ref="W30:AA30"/>
    <mergeCell ref="X32:AB32"/>
    <mergeCell ref="T25:V25"/>
    <mergeCell ref="W25:AA25"/>
    <mergeCell ref="X27:AB27"/>
    <mergeCell ref="I28:K28"/>
    <mergeCell ref="O28:R28"/>
    <mergeCell ref="W28:AA28"/>
    <mergeCell ref="I23:K23"/>
    <mergeCell ref="O23:R23"/>
    <mergeCell ref="W23:AA23"/>
    <mergeCell ref="I24:K24"/>
    <mergeCell ref="O24:R24"/>
    <mergeCell ref="W24:AA24"/>
    <mergeCell ref="I21:K21"/>
    <mergeCell ref="O21:R21"/>
    <mergeCell ref="W21:AA21"/>
    <mergeCell ref="I22:K22"/>
    <mergeCell ref="O22:R22"/>
    <mergeCell ref="W22:AA22"/>
    <mergeCell ref="T16:V16"/>
    <mergeCell ref="W16:AA16"/>
    <mergeCell ref="A17:Z17"/>
    <mergeCell ref="A18:L18"/>
    <mergeCell ref="X19:AB19"/>
    <mergeCell ref="I20:K20"/>
    <mergeCell ref="O20:R20"/>
    <mergeCell ref="W20:AA20"/>
    <mergeCell ref="I14:K14"/>
    <mergeCell ref="O14:R14"/>
    <mergeCell ref="W14:AA14"/>
    <mergeCell ref="I15:K15"/>
    <mergeCell ref="O15:R15"/>
    <mergeCell ref="W15:AA15"/>
    <mergeCell ref="X12:AB12"/>
    <mergeCell ref="I13:K13"/>
    <mergeCell ref="O13:R13"/>
    <mergeCell ref="W13:AA13"/>
    <mergeCell ref="B6:B7"/>
    <mergeCell ref="C6:J7"/>
    <mergeCell ref="K6:K7"/>
    <mergeCell ref="P6:R6"/>
    <mergeCell ref="S6:AA6"/>
    <mergeCell ref="P7:R7"/>
    <mergeCell ref="S7:AA7"/>
    <mergeCell ref="V1:AB1"/>
    <mergeCell ref="A2:AB2"/>
    <mergeCell ref="P4:R4"/>
    <mergeCell ref="S4:AA4"/>
    <mergeCell ref="P5:R5"/>
    <mergeCell ref="S5:AA5"/>
    <mergeCell ref="A9:D9"/>
    <mergeCell ref="E9:AB9"/>
    <mergeCell ref="W11:AA11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0FFA-93EB-4E88-9E8C-29DD5FD3F07B}">
  <sheetPr>
    <pageSetUpPr fitToPage="1"/>
  </sheetPr>
  <dimension ref="A1:AC64"/>
  <sheetViews>
    <sheetView view="pageBreakPreview" zoomScale="160" zoomScaleNormal="100" zoomScaleSheetLayoutView="160" workbookViewId="0"/>
  </sheetViews>
  <sheetFormatPr defaultRowHeight="18.75" x14ac:dyDescent="0.4"/>
  <cols>
    <col min="1" max="37" width="3" customWidth="1"/>
  </cols>
  <sheetData>
    <row r="1" spans="1:29" x14ac:dyDescent="0.4">
      <c r="A1" s="4" t="s">
        <v>0</v>
      </c>
      <c r="V1" s="56" t="s">
        <v>1</v>
      </c>
      <c r="W1" s="57"/>
      <c r="X1" s="57"/>
      <c r="Y1" s="57"/>
      <c r="Z1" s="57"/>
      <c r="AA1" s="57"/>
      <c r="AB1" s="57"/>
    </row>
    <row r="2" spans="1:29" ht="32.85" customHeight="1" x14ac:dyDescent="0.4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9" ht="19.5" x14ac:dyDescent="0.4">
      <c r="A3" s="3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9.5" x14ac:dyDescent="0.4">
      <c r="A4" s="3" t="s">
        <v>99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85" t="s">
        <v>5</v>
      </c>
      <c r="Q4" s="85"/>
      <c r="R4" s="85"/>
      <c r="S4" s="86"/>
      <c r="T4" s="86"/>
      <c r="U4" s="86"/>
      <c r="V4" s="86"/>
      <c r="W4" s="86"/>
      <c r="X4" s="86"/>
      <c r="Y4" s="86"/>
      <c r="Z4" s="86"/>
      <c r="AA4" s="86"/>
      <c r="AB4" s="16"/>
      <c r="AC4" s="16"/>
    </row>
    <row r="5" spans="1:29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85" t="s">
        <v>6</v>
      </c>
      <c r="Q5" s="85"/>
      <c r="R5" s="85"/>
      <c r="S5" s="86"/>
      <c r="T5" s="86"/>
      <c r="U5" s="86"/>
      <c r="V5" s="86"/>
      <c r="W5" s="86"/>
      <c r="X5" s="86"/>
      <c r="Y5" s="86"/>
      <c r="Z5" s="86"/>
      <c r="AA5" s="86"/>
      <c r="AB5" s="16"/>
      <c r="AC5" s="16"/>
    </row>
    <row r="6" spans="1:29" x14ac:dyDescent="0.4">
      <c r="A6" s="16"/>
      <c r="B6" s="70" t="s">
        <v>7</v>
      </c>
      <c r="C6" s="72">
        <f>W60</f>
        <v>11089980</v>
      </c>
      <c r="D6" s="70"/>
      <c r="E6" s="70"/>
      <c r="F6" s="70"/>
      <c r="G6" s="70"/>
      <c r="H6" s="70"/>
      <c r="I6" s="70"/>
      <c r="J6" s="70"/>
      <c r="K6" s="70" t="s">
        <v>8</v>
      </c>
      <c r="L6" s="16"/>
      <c r="M6" s="16"/>
      <c r="N6" s="16"/>
      <c r="O6" s="16"/>
      <c r="P6" s="85" t="s">
        <v>9</v>
      </c>
      <c r="Q6" s="85"/>
      <c r="R6" s="85"/>
      <c r="S6" s="86"/>
      <c r="T6" s="86"/>
      <c r="U6" s="86"/>
      <c r="V6" s="86"/>
      <c r="W6" s="86"/>
      <c r="X6" s="86"/>
      <c r="Y6" s="86"/>
      <c r="Z6" s="86"/>
      <c r="AA6" s="86"/>
      <c r="AB6" s="16"/>
      <c r="AC6" s="16"/>
    </row>
    <row r="7" spans="1:29" x14ac:dyDescent="0.4">
      <c r="A7" s="16"/>
      <c r="B7" s="71"/>
      <c r="C7" s="71"/>
      <c r="D7" s="71"/>
      <c r="E7" s="71"/>
      <c r="F7" s="71"/>
      <c r="G7" s="71"/>
      <c r="H7" s="71"/>
      <c r="I7" s="71"/>
      <c r="J7" s="71"/>
      <c r="K7" s="71"/>
      <c r="L7" s="16"/>
      <c r="M7" s="16"/>
      <c r="N7" s="16"/>
      <c r="O7" s="16"/>
      <c r="P7" s="85" t="s">
        <v>10</v>
      </c>
      <c r="Q7" s="85"/>
      <c r="R7" s="85"/>
      <c r="S7" s="86"/>
      <c r="T7" s="86"/>
      <c r="U7" s="86"/>
      <c r="V7" s="86"/>
      <c r="W7" s="86"/>
      <c r="X7" s="86"/>
      <c r="Y7" s="86"/>
      <c r="Z7" s="86"/>
      <c r="AA7" s="86"/>
      <c r="AB7" s="16"/>
      <c r="AC7" s="16"/>
    </row>
    <row r="8" spans="1:29" ht="19.5" thickBot="1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38.1" customHeight="1" x14ac:dyDescent="0.4">
      <c r="A9" s="87" t="s">
        <v>11</v>
      </c>
      <c r="B9" s="88"/>
      <c r="C9" s="88"/>
      <c r="D9" s="88"/>
      <c r="E9" s="89" t="s">
        <v>12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  <c r="AC9" s="16"/>
    </row>
    <row r="10" spans="1:29" ht="17.850000000000001" customHeight="1" x14ac:dyDescent="0.4">
      <c r="A10" s="19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16"/>
    </row>
    <row r="11" spans="1:29" ht="17.850000000000001" customHeight="1" x14ac:dyDescent="0.4">
      <c r="A11" s="1" t="s">
        <v>14</v>
      </c>
      <c r="B11" s="8"/>
      <c r="C11" s="8"/>
      <c r="D11" s="8"/>
      <c r="E11" s="8"/>
      <c r="F11" s="8"/>
      <c r="G11" s="8"/>
      <c r="H11" s="8"/>
      <c r="I11" s="2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1"/>
      <c r="X11" s="91"/>
      <c r="Y11" s="91"/>
      <c r="Z11" s="91"/>
      <c r="AA11" s="91"/>
      <c r="AB11" s="10"/>
      <c r="AC11" s="16"/>
    </row>
    <row r="12" spans="1:29" ht="17.850000000000001" customHeight="1" x14ac:dyDescent="0.4">
      <c r="A12" s="1"/>
      <c r="B12" s="8" t="s">
        <v>15</v>
      </c>
      <c r="C12" s="8"/>
      <c r="D12" s="8"/>
      <c r="E12" s="8"/>
      <c r="F12" s="8"/>
      <c r="G12" s="8"/>
      <c r="H12" s="8"/>
      <c r="I12" s="22"/>
      <c r="J12" s="8"/>
      <c r="K12" s="8"/>
      <c r="L12" s="8" t="s">
        <v>16</v>
      </c>
      <c r="M12" s="8"/>
      <c r="N12" s="8"/>
      <c r="O12" s="8"/>
      <c r="P12" s="8"/>
      <c r="Q12" s="8"/>
      <c r="R12" s="8"/>
      <c r="S12" s="8" t="s">
        <v>17</v>
      </c>
      <c r="T12" s="8"/>
      <c r="U12" s="8"/>
      <c r="V12" s="8"/>
      <c r="W12" s="8"/>
      <c r="X12" s="66" t="s">
        <v>18</v>
      </c>
      <c r="Y12" s="66"/>
      <c r="Z12" s="66"/>
      <c r="AA12" s="66"/>
      <c r="AB12" s="67"/>
      <c r="AC12" s="16"/>
    </row>
    <row r="13" spans="1:29" ht="17.850000000000001" customHeight="1" x14ac:dyDescent="0.4">
      <c r="A13" s="6"/>
      <c r="B13" s="8" t="s">
        <v>72</v>
      </c>
      <c r="C13" s="8"/>
      <c r="D13" s="8"/>
      <c r="E13" s="8"/>
      <c r="F13" s="8"/>
      <c r="G13" s="8"/>
      <c r="H13" s="8"/>
      <c r="I13" s="68">
        <v>120</v>
      </c>
      <c r="J13" s="68"/>
      <c r="K13" s="68"/>
      <c r="L13" s="23" t="s">
        <v>20</v>
      </c>
      <c r="M13" s="24"/>
      <c r="N13" s="24" t="s">
        <v>21</v>
      </c>
      <c r="O13" s="83">
        <v>6000</v>
      </c>
      <c r="P13" s="83"/>
      <c r="Q13" s="83"/>
      <c r="R13" s="83"/>
      <c r="S13" s="24" t="s">
        <v>22</v>
      </c>
      <c r="T13" s="24"/>
      <c r="U13" s="8"/>
      <c r="V13" s="8" t="s">
        <v>23</v>
      </c>
      <c r="W13" s="69">
        <f>ROUNDDOWN(I13*O13,0)</f>
        <v>720000</v>
      </c>
      <c r="X13" s="69"/>
      <c r="Y13" s="69"/>
      <c r="Z13" s="69"/>
      <c r="AA13" s="69"/>
      <c r="AB13" s="10" t="s">
        <v>8</v>
      </c>
      <c r="AC13" s="16"/>
    </row>
    <row r="14" spans="1:29" ht="17.850000000000001" customHeight="1" x14ac:dyDescent="0.4">
      <c r="A14" s="6"/>
      <c r="B14" s="8" t="s">
        <v>73</v>
      </c>
      <c r="C14" s="8"/>
      <c r="D14" s="8"/>
      <c r="E14" s="8"/>
      <c r="F14" s="8"/>
      <c r="G14" s="8"/>
      <c r="H14" s="8"/>
      <c r="I14" s="68">
        <v>360</v>
      </c>
      <c r="J14" s="68"/>
      <c r="K14" s="68"/>
      <c r="L14" s="23" t="s">
        <v>20</v>
      </c>
      <c r="M14" s="24"/>
      <c r="N14" s="24" t="s">
        <v>21</v>
      </c>
      <c r="O14" s="83">
        <v>5000</v>
      </c>
      <c r="P14" s="83"/>
      <c r="Q14" s="83"/>
      <c r="R14" s="83"/>
      <c r="S14" s="24" t="s">
        <v>22</v>
      </c>
      <c r="T14" s="24"/>
      <c r="U14" s="8"/>
      <c r="V14" s="8" t="s">
        <v>23</v>
      </c>
      <c r="W14" s="69">
        <f>ROUNDDOWN(I14*O14,0)</f>
        <v>1800000</v>
      </c>
      <c r="X14" s="69"/>
      <c r="Y14" s="69"/>
      <c r="Z14" s="69"/>
      <c r="AA14" s="69"/>
      <c r="AB14" s="10" t="s">
        <v>8</v>
      </c>
      <c r="AC14" s="16"/>
    </row>
    <row r="15" spans="1:29" ht="17.850000000000001" customHeight="1" x14ac:dyDescent="0.4">
      <c r="A15" s="6"/>
      <c r="B15" s="8" t="s">
        <v>74</v>
      </c>
      <c r="C15" s="8"/>
      <c r="D15" s="8"/>
      <c r="E15" s="8"/>
      <c r="F15" s="8"/>
      <c r="G15" s="8"/>
      <c r="H15" s="8"/>
      <c r="I15" s="68">
        <v>750</v>
      </c>
      <c r="J15" s="68"/>
      <c r="K15" s="68"/>
      <c r="L15" s="23" t="s">
        <v>20</v>
      </c>
      <c r="M15" s="24"/>
      <c r="N15" s="24" t="s">
        <v>21</v>
      </c>
      <c r="O15" s="83">
        <v>3000</v>
      </c>
      <c r="P15" s="83"/>
      <c r="Q15" s="83"/>
      <c r="R15" s="83"/>
      <c r="S15" s="24" t="s">
        <v>22</v>
      </c>
      <c r="T15" s="24"/>
      <c r="U15" s="8"/>
      <c r="V15" s="8" t="s">
        <v>23</v>
      </c>
      <c r="W15" s="69">
        <f>ROUNDDOWN(I15*O15,0)</f>
        <v>2250000</v>
      </c>
      <c r="X15" s="69"/>
      <c r="Y15" s="69"/>
      <c r="Z15" s="69"/>
      <c r="AA15" s="69"/>
      <c r="AB15" s="10" t="s">
        <v>8</v>
      </c>
      <c r="AC15" s="16"/>
    </row>
    <row r="16" spans="1:29" ht="17.850000000000001" customHeight="1" x14ac:dyDescent="0.4">
      <c r="A16" s="6"/>
      <c r="B16" s="8"/>
      <c r="C16" s="8"/>
      <c r="D16" s="8"/>
      <c r="E16" s="8"/>
      <c r="F16" s="8"/>
      <c r="G16" s="8"/>
      <c r="H16" s="8"/>
      <c r="I16" s="25"/>
      <c r="J16" s="25"/>
      <c r="K16" s="25"/>
      <c r="L16" s="23"/>
      <c r="M16" s="24"/>
      <c r="N16" s="24"/>
      <c r="O16" s="7"/>
      <c r="P16" s="7"/>
      <c r="Q16" s="7"/>
      <c r="R16" s="7"/>
      <c r="S16" s="24"/>
      <c r="T16" s="66" t="s">
        <v>26</v>
      </c>
      <c r="U16" s="66"/>
      <c r="V16" s="66"/>
      <c r="W16" s="69">
        <f>W13+W14+W15</f>
        <v>4770000</v>
      </c>
      <c r="X16" s="69"/>
      <c r="Y16" s="69"/>
      <c r="Z16" s="69"/>
      <c r="AA16" s="69"/>
      <c r="AB16" s="10" t="s">
        <v>8</v>
      </c>
      <c r="AC16" s="16"/>
    </row>
    <row r="17" spans="1:29" ht="18" customHeight="1" x14ac:dyDescent="0.4">
      <c r="A17" s="73" t="s">
        <v>27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8"/>
      <c r="AB17" s="10"/>
      <c r="AC17" s="16"/>
    </row>
    <row r="18" spans="1:29" ht="18" customHeight="1" x14ac:dyDescent="0.4">
      <c r="A18" s="73" t="s">
        <v>28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26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18"/>
      <c r="AB18" s="10"/>
      <c r="AC18" s="16"/>
    </row>
    <row r="19" spans="1:29" ht="18" customHeight="1" x14ac:dyDescent="0.4">
      <c r="A19" s="17"/>
      <c r="B19" s="8" t="s">
        <v>15</v>
      </c>
      <c r="C19" s="8"/>
      <c r="D19" s="8"/>
      <c r="E19" s="8"/>
      <c r="F19" s="8"/>
      <c r="G19" s="8"/>
      <c r="H19" s="8"/>
      <c r="I19" s="22"/>
      <c r="J19" s="8"/>
      <c r="K19" s="8"/>
      <c r="L19" s="8" t="s">
        <v>29</v>
      </c>
      <c r="M19" s="8"/>
      <c r="N19" s="8"/>
      <c r="O19" s="8"/>
      <c r="P19" s="8"/>
      <c r="Q19" s="8"/>
      <c r="R19" s="8"/>
      <c r="S19" s="8" t="s">
        <v>17</v>
      </c>
      <c r="T19" s="8"/>
      <c r="U19" s="8"/>
      <c r="V19" s="8"/>
      <c r="W19" s="8"/>
      <c r="X19" s="66" t="s">
        <v>18</v>
      </c>
      <c r="Y19" s="66"/>
      <c r="Z19" s="66"/>
      <c r="AA19" s="66"/>
      <c r="AB19" s="67"/>
      <c r="AC19" s="16"/>
    </row>
    <row r="20" spans="1:29" ht="17.850000000000001" customHeight="1" x14ac:dyDescent="0.4">
      <c r="A20" s="6"/>
      <c r="B20" s="8" t="s">
        <v>75</v>
      </c>
      <c r="C20" s="8"/>
      <c r="D20" s="8"/>
      <c r="E20" s="8"/>
      <c r="F20" s="8"/>
      <c r="G20" s="8"/>
      <c r="H20" s="8"/>
      <c r="I20" s="68">
        <v>3</v>
      </c>
      <c r="J20" s="68"/>
      <c r="K20" s="68"/>
      <c r="L20" s="23" t="s">
        <v>31</v>
      </c>
      <c r="M20" s="24"/>
      <c r="N20" s="24" t="s">
        <v>21</v>
      </c>
      <c r="O20" s="83">
        <v>10000</v>
      </c>
      <c r="P20" s="83"/>
      <c r="Q20" s="83"/>
      <c r="R20" s="83"/>
      <c r="S20" s="24" t="s">
        <v>32</v>
      </c>
      <c r="T20" s="24"/>
      <c r="U20" s="8"/>
      <c r="V20" s="8" t="s">
        <v>23</v>
      </c>
      <c r="W20" s="69">
        <f>ROUNDDOWN(I20*O20,0)</f>
        <v>30000</v>
      </c>
      <c r="X20" s="69"/>
      <c r="Y20" s="69"/>
      <c r="Z20" s="69"/>
      <c r="AA20" s="69"/>
      <c r="AB20" s="10" t="s">
        <v>8</v>
      </c>
      <c r="AC20" s="16"/>
    </row>
    <row r="21" spans="1:29" ht="17.850000000000001" customHeight="1" x14ac:dyDescent="0.4">
      <c r="A21" s="6"/>
      <c r="B21" s="8" t="s">
        <v>76</v>
      </c>
      <c r="C21" s="8"/>
      <c r="D21" s="8"/>
      <c r="E21" s="8"/>
      <c r="F21" s="8"/>
      <c r="G21" s="8"/>
      <c r="H21" s="8"/>
      <c r="I21" s="68">
        <v>3</v>
      </c>
      <c r="J21" s="68"/>
      <c r="K21" s="68"/>
      <c r="L21" s="23" t="s">
        <v>31</v>
      </c>
      <c r="M21" s="24"/>
      <c r="N21" s="24" t="s">
        <v>21</v>
      </c>
      <c r="O21" s="83">
        <v>10000</v>
      </c>
      <c r="P21" s="83"/>
      <c r="Q21" s="83"/>
      <c r="R21" s="83"/>
      <c r="S21" s="24" t="s">
        <v>32</v>
      </c>
      <c r="T21" s="24"/>
      <c r="U21" s="8"/>
      <c r="V21" s="8" t="s">
        <v>23</v>
      </c>
      <c r="W21" s="69">
        <f>ROUNDDOWN(I21*O21,0)</f>
        <v>30000</v>
      </c>
      <c r="X21" s="69"/>
      <c r="Y21" s="69"/>
      <c r="Z21" s="69"/>
      <c r="AA21" s="69"/>
      <c r="AB21" s="10" t="s">
        <v>8</v>
      </c>
      <c r="AC21" s="16"/>
    </row>
    <row r="22" spans="1:29" ht="17.850000000000001" customHeight="1" x14ac:dyDescent="0.4">
      <c r="A22" s="6"/>
      <c r="B22" s="8" t="s">
        <v>77</v>
      </c>
      <c r="C22" s="8"/>
      <c r="D22" s="8"/>
      <c r="E22" s="8"/>
      <c r="F22" s="8"/>
      <c r="G22" s="8"/>
      <c r="H22" s="8"/>
      <c r="I22" s="68">
        <v>5</v>
      </c>
      <c r="J22" s="68"/>
      <c r="K22" s="68"/>
      <c r="L22" s="23" t="s">
        <v>31</v>
      </c>
      <c r="M22" s="24"/>
      <c r="N22" s="24" t="s">
        <v>21</v>
      </c>
      <c r="O22" s="83">
        <v>25000</v>
      </c>
      <c r="P22" s="83"/>
      <c r="Q22" s="83"/>
      <c r="R22" s="83"/>
      <c r="S22" s="24" t="s">
        <v>32</v>
      </c>
      <c r="T22" s="24"/>
      <c r="U22" s="8"/>
      <c r="V22" s="8" t="s">
        <v>23</v>
      </c>
      <c r="W22" s="69">
        <f>ROUNDDOWN(I22*O22,0)</f>
        <v>125000</v>
      </c>
      <c r="X22" s="69"/>
      <c r="Y22" s="69"/>
      <c r="Z22" s="69"/>
      <c r="AA22" s="69"/>
      <c r="AB22" s="10" t="s">
        <v>8</v>
      </c>
      <c r="AC22" s="16"/>
    </row>
    <row r="23" spans="1:29" ht="17.850000000000001" customHeight="1" x14ac:dyDescent="0.4">
      <c r="A23" s="6"/>
      <c r="B23" s="8" t="s">
        <v>78</v>
      </c>
      <c r="C23" s="8"/>
      <c r="D23" s="8"/>
      <c r="E23" s="8"/>
      <c r="F23" s="8"/>
      <c r="G23" s="8"/>
      <c r="H23" s="8"/>
      <c r="I23" s="68">
        <v>6</v>
      </c>
      <c r="J23" s="68"/>
      <c r="K23" s="68"/>
      <c r="L23" s="23" t="s">
        <v>31</v>
      </c>
      <c r="M23" s="24"/>
      <c r="N23" s="24" t="s">
        <v>21</v>
      </c>
      <c r="O23" s="83">
        <v>3000</v>
      </c>
      <c r="P23" s="83"/>
      <c r="Q23" s="83"/>
      <c r="R23" s="83"/>
      <c r="S23" s="24" t="s">
        <v>32</v>
      </c>
      <c r="T23" s="24"/>
      <c r="U23" s="8"/>
      <c r="V23" s="8" t="s">
        <v>23</v>
      </c>
      <c r="W23" s="69">
        <f>ROUNDDOWN(I23*O23,0)</f>
        <v>18000</v>
      </c>
      <c r="X23" s="69"/>
      <c r="Y23" s="69"/>
      <c r="Z23" s="69"/>
      <c r="AA23" s="69"/>
      <c r="AB23" s="10" t="s">
        <v>8</v>
      </c>
      <c r="AC23" s="16"/>
    </row>
    <row r="24" spans="1:29" ht="17.850000000000001" customHeight="1" x14ac:dyDescent="0.4">
      <c r="A24" s="6"/>
      <c r="B24" s="8" t="s">
        <v>79</v>
      </c>
      <c r="C24" s="8"/>
      <c r="D24" s="8"/>
      <c r="E24" s="8"/>
      <c r="F24" s="8"/>
      <c r="G24" s="8"/>
      <c r="H24" s="8"/>
      <c r="I24" s="68">
        <v>5</v>
      </c>
      <c r="J24" s="68"/>
      <c r="K24" s="68"/>
      <c r="L24" s="23" t="s">
        <v>31</v>
      </c>
      <c r="M24" s="24"/>
      <c r="N24" s="24" t="s">
        <v>21</v>
      </c>
      <c r="O24" s="83">
        <v>3000</v>
      </c>
      <c r="P24" s="83"/>
      <c r="Q24" s="83"/>
      <c r="R24" s="83"/>
      <c r="S24" s="24" t="s">
        <v>32</v>
      </c>
      <c r="T24" s="24"/>
      <c r="U24" s="8"/>
      <c r="V24" s="8" t="s">
        <v>23</v>
      </c>
      <c r="W24" s="69">
        <f>ROUNDDOWN(I24*O24,0)</f>
        <v>15000</v>
      </c>
      <c r="X24" s="69"/>
      <c r="Y24" s="69"/>
      <c r="Z24" s="69"/>
      <c r="AA24" s="69"/>
      <c r="AB24" s="10" t="s">
        <v>8</v>
      </c>
      <c r="AC24" s="16"/>
    </row>
    <row r="25" spans="1:29" ht="17.850000000000001" customHeight="1" x14ac:dyDescent="0.4">
      <c r="A25" s="6"/>
      <c r="B25" s="8"/>
      <c r="C25" s="8"/>
      <c r="D25" s="8"/>
      <c r="E25" s="8"/>
      <c r="F25" s="8"/>
      <c r="G25" s="8"/>
      <c r="H25" s="8"/>
      <c r="I25" s="25"/>
      <c r="J25" s="25"/>
      <c r="K25" s="25"/>
      <c r="L25" s="23"/>
      <c r="M25" s="24"/>
      <c r="N25" s="24"/>
      <c r="O25" s="7"/>
      <c r="P25" s="7"/>
      <c r="Q25" s="7"/>
      <c r="R25" s="7"/>
      <c r="S25" s="24"/>
      <c r="T25" s="66" t="s">
        <v>26</v>
      </c>
      <c r="U25" s="66"/>
      <c r="V25" s="66"/>
      <c r="W25" s="69">
        <f>W20+W21+W22+W23+W24</f>
        <v>218000</v>
      </c>
      <c r="X25" s="69"/>
      <c r="Y25" s="69"/>
      <c r="Z25" s="69"/>
      <c r="AA25" s="69"/>
      <c r="AB25" s="10" t="s">
        <v>8</v>
      </c>
      <c r="AC25" s="16"/>
    </row>
    <row r="26" spans="1:29" ht="17.850000000000001" customHeight="1" x14ac:dyDescent="0.4">
      <c r="A26" s="1" t="s">
        <v>37</v>
      </c>
      <c r="B26" s="8"/>
      <c r="C26" s="8"/>
      <c r="D26" s="8"/>
      <c r="E26" s="8"/>
      <c r="F26" s="8"/>
      <c r="G26" s="8"/>
      <c r="H26" s="8"/>
      <c r="I26" s="24"/>
      <c r="J26" s="24"/>
      <c r="K26" s="8"/>
      <c r="L26" s="23"/>
      <c r="M26" s="24"/>
      <c r="N26" s="24"/>
      <c r="O26" s="8"/>
      <c r="P26" s="8"/>
      <c r="Q26" s="8"/>
      <c r="R26" s="24"/>
      <c r="S26" s="24"/>
      <c r="T26" s="24"/>
      <c r="U26" s="8"/>
      <c r="V26" s="8"/>
      <c r="W26" s="28"/>
      <c r="X26" s="28"/>
      <c r="Y26" s="28"/>
      <c r="Z26" s="28"/>
      <c r="AA26" s="28"/>
      <c r="AB26" s="10"/>
      <c r="AC26" s="16"/>
    </row>
    <row r="27" spans="1:29" ht="17.850000000000001" customHeight="1" x14ac:dyDescent="0.4">
      <c r="A27" s="1"/>
      <c r="B27" s="8" t="s">
        <v>15</v>
      </c>
      <c r="C27" s="8"/>
      <c r="D27" s="8"/>
      <c r="E27" s="8"/>
      <c r="F27" s="8"/>
      <c r="G27" s="8"/>
      <c r="H27" s="8"/>
      <c r="I27" s="22"/>
      <c r="J27" s="8"/>
      <c r="K27" s="8"/>
      <c r="L27" s="8" t="s">
        <v>38</v>
      </c>
      <c r="M27" s="8"/>
      <c r="N27" s="8"/>
      <c r="O27" s="8"/>
      <c r="P27" s="8"/>
      <c r="Q27" s="8"/>
      <c r="R27" s="8"/>
      <c r="S27" s="8" t="s">
        <v>17</v>
      </c>
      <c r="T27" s="8"/>
      <c r="U27" s="8"/>
      <c r="V27" s="8"/>
      <c r="W27" s="8"/>
      <c r="X27" s="66" t="s">
        <v>18</v>
      </c>
      <c r="Y27" s="66"/>
      <c r="Z27" s="66"/>
      <c r="AA27" s="66"/>
      <c r="AB27" s="67"/>
      <c r="AC27" s="16"/>
    </row>
    <row r="28" spans="1:29" ht="17.850000000000001" customHeight="1" x14ac:dyDescent="0.4">
      <c r="A28" s="6"/>
      <c r="B28" s="8" t="s">
        <v>100</v>
      </c>
      <c r="C28" s="8"/>
      <c r="D28" s="8"/>
      <c r="E28" s="8"/>
      <c r="F28" s="8"/>
      <c r="G28" s="8"/>
      <c r="H28" s="8"/>
      <c r="I28" s="68">
        <v>1</v>
      </c>
      <c r="J28" s="68"/>
      <c r="K28" s="68"/>
      <c r="L28" s="23" t="s">
        <v>40</v>
      </c>
      <c r="M28" s="24"/>
      <c r="N28" s="24" t="s">
        <v>21</v>
      </c>
      <c r="O28" s="83">
        <v>1000000</v>
      </c>
      <c r="P28" s="83"/>
      <c r="Q28" s="83"/>
      <c r="R28" s="83"/>
      <c r="S28" s="24" t="s">
        <v>41</v>
      </c>
      <c r="T28" s="24"/>
      <c r="U28" s="8"/>
      <c r="V28" s="8" t="s">
        <v>23</v>
      </c>
      <c r="W28" s="69">
        <f>ROUNDDOWN(I28*O28,0)</f>
        <v>1000000</v>
      </c>
      <c r="X28" s="69"/>
      <c r="Y28" s="69"/>
      <c r="Z28" s="69"/>
      <c r="AA28" s="69"/>
      <c r="AB28" s="10" t="s">
        <v>8</v>
      </c>
      <c r="AC28" s="16"/>
    </row>
    <row r="29" spans="1:29" ht="17.850000000000001" customHeight="1" x14ac:dyDescent="0.4">
      <c r="A29" s="6"/>
      <c r="B29" s="8" t="s">
        <v>101</v>
      </c>
      <c r="C29" s="8"/>
      <c r="D29" s="8"/>
      <c r="E29" s="8"/>
      <c r="F29" s="8"/>
      <c r="G29" s="8"/>
      <c r="H29" s="8"/>
      <c r="I29" s="68">
        <v>2</v>
      </c>
      <c r="J29" s="68"/>
      <c r="K29" s="68"/>
      <c r="L29" s="23" t="s">
        <v>40</v>
      </c>
      <c r="M29" s="24"/>
      <c r="N29" s="24" t="s">
        <v>21</v>
      </c>
      <c r="O29" s="83">
        <v>200000</v>
      </c>
      <c r="P29" s="83"/>
      <c r="Q29" s="83"/>
      <c r="R29" s="83"/>
      <c r="S29" s="24" t="s">
        <v>41</v>
      </c>
      <c r="T29" s="24"/>
      <c r="U29" s="8"/>
      <c r="V29" s="8" t="s">
        <v>23</v>
      </c>
      <c r="W29" s="69">
        <f>ROUNDDOWN(I29*O29,0)</f>
        <v>400000</v>
      </c>
      <c r="X29" s="69"/>
      <c r="Y29" s="69"/>
      <c r="Z29" s="69"/>
      <c r="AA29" s="69"/>
      <c r="AB29" s="10" t="s">
        <v>8</v>
      </c>
      <c r="AC29" s="16"/>
    </row>
    <row r="30" spans="1:29" ht="17.850000000000001" customHeight="1" x14ac:dyDescent="0.4">
      <c r="A30" s="6"/>
      <c r="B30" s="8"/>
      <c r="C30" s="8"/>
      <c r="D30" s="8"/>
      <c r="E30" s="8"/>
      <c r="F30" s="8"/>
      <c r="G30" s="8"/>
      <c r="H30" s="8"/>
      <c r="I30" s="25"/>
      <c r="J30" s="25"/>
      <c r="K30" s="25"/>
      <c r="L30" s="23"/>
      <c r="M30" s="24"/>
      <c r="N30" s="24"/>
      <c r="O30" s="7"/>
      <c r="P30" s="7"/>
      <c r="Q30" s="7"/>
      <c r="R30" s="7"/>
      <c r="S30" s="24"/>
      <c r="T30" s="66" t="s">
        <v>26</v>
      </c>
      <c r="U30" s="66"/>
      <c r="V30" s="66"/>
      <c r="W30" s="69">
        <f>W28+W29</f>
        <v>1400000</v>
      </c>
      <c r="X30" s="69"/>
      <c r="Y30" s="69"/>
      <c r="Z30" s="69"/>
      <c r="AA30" s="69"/>
      <c r="AB30" s="10" t="s">
        <v>8</v>
      </c>
      <c r="AC30" s="16"/>
    </row>
    <row r="31" spans="1:29" ht="17.850000000000001" customHeight="1" x14ac:dyDescent="0.4">
      <c r="A31" s="1" t="s">
        <v>43</v>
      </c>
      <c r="B31" s="8"/>
      <c r="C31" s="8"/>
      <c r="D31" s="8"/>
      <c r="E31" s="8"/>
      <c r="F31" s="8"/>
      <c r="G31" s="8"/>
      <c r="H31" s="8"/>
      <c r="I31" s="24"/>
      <c r="J31" s="24"/>
      <c r="K31" s="8"/>
      <c r="L31" s="23"/>
      <c r="M31" s="24"/>
      <c r="N31" s="24"/>
      <c r="O31" s="8"/>
      <c r="P31" s="8"/>
      <c r="Q31" s="8"/>
      <c r="R31" s="24"/>
      <c r="S31" s="24"/>
      <c r="T31" s="24"/>
      <c r="U31" s="8"/>
      <c r="V31" s="8"/>
      <c r="W31" s="28"/>
      <c r="X31" s="28"/>
      <c r="Y31" s="28"/>
      <c r="Z31" s="28"/>
      <c r="AA31" s="28"/>
      <c r="AB31" s="10"/>
      <c r="AC31" s="16"/>
    </row>
    <row r="32" spans="1:29" ht="17.850000000000001" customHeight="1" x14ac:dyDescent="0.4">
      <c r="A32" s="1"/>
      <c r="B32" s="8" t="s">
        <v>15</v>
      </c>
      <c r="C32" s="8"/>
      <c r="D32" s="8"/>
      <c r="E32" s="8"/>
      <c r="F32" s="8"/>
      <c r="G32" s="8"/>
      <c r="H32" s="8"/>
      <c r="I32" s="22"/>
      <c r="J32" s="8"/>
      <c r="K32" s="8"/>
      <c r="L32" s="8" t="s">
        <v>44</v>
      </c>
      <c r="M32" s="8"/>
      <c r="N32" s="8"/>
      <c r="O32" s="8"/>
      <c r="P32" s="8"/>
      <c r="Q32" s="8"/>
      <c r="R32" s="8"/>
      <c r="S32" s="8" t="s">
        <v>17</v>
      </c>
      <c r="T32" s="8"/>
      <c r="U32" s="8"/>
      <c r="V32" s="8"/>
      <c r="W32" s="8"/>
      <c r="X32" s="66" t="s">
        <v>18</v>
      </c>
      <c r="Y32" s="66"/>
      <c r="Z32" s="66"/>
      <c r="AA32" s="66"/>
      <c r="AB32" s="67"/>
      <c r="AC32" s="16"/>
    </row>
    <row r="33" spans="1:29" ht="17.850000000000001" customHeight="1" x14ac:dyDescent="0.4">
      <c r="A33" s="6"/>
      <c r="B33" s="8" t="s">
        <v>92</v>
      </c>
      <c r="C33" s="8"/>
      <c r="D33" s="8"/>
      <c r="E33" s="8"/>
      <c r="F33" s="8"/>
      <c r="G33" s="8"/>
      <c r="H33" s="8"/>
      <c r="I33" s="68">
        <v>2</v>
      </c>
      <c r="J33" s="68"/>
      <c r="K33" s="68"/>
      <c r="L33" s="23" t="s">
        <v>46</v>
      </c>
      <c r="M33" s="24"/>
      <c r="N33" s="24" t="s">
        <v>21</v>
      </c>
      <c r="O33" s="66">
        <v>100000</v>
      </c>
      <c r="P33" s="66"/>
      <c r="Q33" s="66"/>
      <c r="R33" s="66"/>
      <c r="S33" s="24" t="s">
        <v>47</v>
      </c>
      <c r="T33" s="24"/>
      <c r="U33" s="8"/>
      <c r="V33" s="8" t="s">
        <v>23</v>
      </c>
      <c r="W33" s="69">
        <f>ROUNDDOWN(I33*O33,0)</f>
        <v>200000</v>
      </c>
      <c r="X33" s="69"/>
      <c r="Y33" s="69"/>
      <c r="Z33" s="69"/>
      <c r="AA33" s="69"/>
      <c r="AB33" s="10" t="s">
        <v>8</v>
      </c>
      <c r="AC33" s="16"/>
    </row>
    <row r="34" spans="1:29" s="5" customFormat="1" ht="17.850000000000001" customHeight="1" x14ac:dyDescent="0.4">
      <c r="A34" s="6"/>
      <c r="B34" s="8" t="s">
        <v>48</v>
      </c>
      <c r="C34" s="8"/>
      <c r="D34" s="8"/>
      <c r="E34" s="8"/>
      <c r="F34" s="8"/>
      <c r="G34" s="8"/>
      <c r="H34" s="8"/>
      <c r="I34" s="68"/>
      <c r="J34" s="68"/>
      <c r="K34" s="68"/>
      <c r="L34" s="23" t="s">
        <v>46</v>
      </c>
      <c r="M34" s="24"/>
      <c r="N34" s="24" t="s">
        <v>21</v>
      </c>
      <c r="O34" s="66"/>
      <c r="P34" s="66"/>
      <c r="Q34" s="66"/>
      <c r="R34" s="66"/>
      <c r="S34" s="24" t="s">
        <v>47</v>
      </c>
      <c r="T34" s="24"/>
      <c r="U34" s="8"/>
      <c r="V34" s="8" t="s">
        <v>23</v>
      </c>
      <c r="W34" s="69">
        <f>ROUNDDOWN(I34*O34,0)</f>
        <v>0</v>
      </c>
      <c r="X34" s="69"/>
      <c r="Y34" s="69"/>
      <c r="Z34" s="69"/>
      <c r="AA34" s="69"/>
      <c r="AB34" s="10" t="s">
        <v>8</v>
      </c>
      <c r="AC34" s="16"/>
    </row>
    <row r="35" spans="1:29" ht="17.850000000000001" customHeight="1" x14ac:dyDescent="0.4">
      <c r="A35" s="6"/>
      <c r="B35" s="8"/>
      <c r="C35" s="8"/>
      <c r="D35" s="8"/>
      <c r="E35" s="8"/>
      <c r="F35" s="8"/>
      <c r="G35" s="8"/>
      <c r="H35" s="8"/>
      <c r="I35" s="25"/>
      <c r="J35" s="25"/>
      <c r="K35" s="25"/>
      <c r="L35" s="23"/>
      <c r="M35" s="24"/>
      <c r="N35" s="24"/>
      <c r="O35" s="7"/>
      <c r="P35" s="7"/>
      <c r="Q35" s="7"/>
      <c r="R35" s="7"/>
      <c r="S35" s="24"/>
      <c r="T35" s="66" t="s">
        <v>26</v>
      </c>
      <c r="U35" s="66"/>
      <c r="V35" s="66"/>
      <c r="W35" s="69">
        <f>W33+W34</f>
        <v>200000</v>
      </c>
      <c r="X35" s="69"/>
      <c r="Y35" s="69"/>
      <c r="Z35" s="69"/>
      <c r="AA35" s="69"/>
      <c r="AB35" s="10" t="s">
        <v>8</v>
      </c>
      <c r="AC35" s="16"/>
    </row>
    <row r="36" spans="1:29" ht="17.850000000000001" customHeight="1" x14ac:dyDescent="0.4">
      <c r="A36" s="1" t="s">
        <v>49</v>
      </c>
      <c r="B36" s="8"/>
      <c r="C36" s="8"/>
      <c r="D36" s="8"/>
      <c r="E36" s="8"/>
      <c r="F36" s="8"/>
      <c r="G36" s="8"/>
      <c r="H36" s="8"/>
      <c r="I36" s="24"/>
      <c r="J36" s="24"/>
      <c r="K36" s="8"/>
      <c r="L36" s="23"/>
      <c r="M36" s="24"/>
      <c r="N36" s="24"/>
      <c r="O36" s="8"/>
      <c r="P36" s="8"/>
      <c r="Q36" s="8"/>
      <c r="R36" s="24"/>
      <c r="S36" s="24"/>
      <c r="T36" s="24"/>
      <c r="U36" s="8"/>
      <c r="V36" s="8"/>
      <c r="W36" s="28"/>
      <c r="X36" s="28"/>
      <c r="Y36" s="28"/>
      <c r="Z36" s="28"/>
      <c r="AA36" s="28"/>
      <c r="AB36" s="10"/>
      <c r="AC36" s="16"/>
    </row>
    <row r="37" spans="1:29" ht="17.850000000000001" customHeight="1" x14ac:dyDescent="0.4">
      <c r="A37" s="1"/>
      <c r="B37" s="8" t="s">
        <v>15</v>
      </c>
      <c r="C37" s="8"/>
      <c r="D37" s="8"/>
      <c r="E37" s="8"/>
      <c r="F37" s="8"/>
      <c r="G37" s="8"/>
      <c r="H37" s="8"/>
      <c r="I37" s="22"/>
      <c r="J37" s="8"/>
      <c r="K37" s="8"/>
      <c r="L37" s="8" t="s">
        <v>50</v>
      </c>
      <c r="M37" s="8"/>
      <c r="N37" s="8"/>
      <c r="O37" s="8"/>
      <c r="P37" s="8"/>
      <c r="Q37" s="8"/>
      <c r="R37" s="8"/>
      <c r="S37" s="8" t="s">
        <v>17</v>
      </c>
      <c r="T37" s="8"/>
      <c r="U37" s="8"/>
      <c r="V37" s="8"/>
      <c r="W37" s="8"/>
      <c r="X37" s="66" t="s">
        <v>18</v>
      </c>
      <c r="Y37" s="66"/>
      <c r="Z37" s="66"/>
      <c r="AA37" s="66"/>
      <c r="AB37" s="67"/>
      <c r="AC37" s="16"/>
    </row>
    <row r="38" spans="1:29" ht="17.850000000000001" customHeight="1" x14ac:dyDescent="0.4">
      <c r="A38" s="6"/>
      <c r="B38" s="8" t="s">
        <v>80</v>
      </c>
      <c r="C38" s="8"/>
      <c r="D38" s="8"/>
      <c r="E38" s="8"/>
      <c r="F38" s="8"/>
      <c r="G38" s="8"/>
      <c r="H38" s="8"/>
      <c r="I38" s="68">
        <v>10</v>
      </c>
      <c r="J38" s="68"/>
      <c r="K38" s="68"/>
      <c r="L38" s="23" t="s">
        <v>52</v>
      </c>
      <c r="M38" s="24"/>
      <c r="N38" s="24" t="s">
        <v>21</v>
      </c>
      <c r="O38" s="66">
        <v>500</v>
      </c>
      <c r="P38" s="66"/>
      <c r="Q38" s="66"/>
      <c r="R38" s="66"/>
      <c r="S38" s="24" t="s">
        <v>53</v>
      </c>
      <c r="T38" s="24"/>
      <c r="U38" s="8"/>
      <c r="V38" s="8" t="s">
        <v>23</v>
      </c>
      <c r="W38" s="69">
        <f>ROUNDDOWN(I38*O38,0)</f>
        <v>5000</v>
      </c>
      <c r="X38" s="69"/>
      <c r="Y38" s="69"/>
      <c r="Z38" s="69"/>
      <c r="AA38" s="69"/>
      <c r="AB38" s="10" t="s">
        <v>8</v>
      </c>
      <c r="AC38" s="16"/>
    </row>
    <row r="39" spans="1:29" ht="17.850000000000001" customHeight="1" x14ac:dyDescent="0.4">
      <c r="A39" s="6"/>
      <c r="B39" s="8" t="s">
        <v>81</v>
      </c>
      <c r="C39" s="8"/>
      <c r="D39" s="8"/>
      <c r="E39" s="8"/>
      <c r="F39" s="8"/>
      <c r="G39" s="8"/>
      <c r="H39" s="8"/>
      <c r="I39" s="68">
        <v>5</v>
      </c>
      <c r="J39" s="68"/>
      <c r="K39" s="68"/>
      <c r="L39" s="23" t="s">
        <v>82</v>
      </c>
      <c r="M39" s="24"/>
      <c r="N39" s="24" t="s">
        <v>21</v>
      </c>
      <c r="O39" s="83">
        <v>10000</v>
      </c>
      <c r="P39" s="83"/>
      <c r="Q39" s="83"/>
      <c r="R39" s="83"/>
      <c r="S39" s="24" t="s">
        <v>93</v>
      </c>
      <c r="T39" s="24"/>
      <c r="U39" s="8"/>
      <c r="V39" s="8" t="s">
        <v>23</v>
      </c>
      <c r="W39" s="69">
        <f>ROUNDDOWN(I39*O39,0)</f>
        <v>50000</v>
      </c>
      <c r="X39" s="69"/>
      <c r="Y39" s="69"/>
      <c r="Z39" s="69"/>
      <c r="AA39" s="69"/>
      <c r="AB39" s="10" t="s">
        <v>8</v>
      </c>
      <c r="AC39" s="16"/>
    </row>
    <row r="40" spans="1:29" ht="17.850000000000001" customHeight="1" x14ac:dyDescent="0.4">
      <c r="A40" s="6"/>
      <c r="B40" s="8" t="s">
        <v>83</v>
      </c>
      <c r="C40" s="8"/>
      <c r="D40" s="8"/>
      <c r="E40" s="8"/>
      <c r="F40" s="8"/>
      <c r="G40" s="8"/>
      <c r="H40" s="8"/>
      <c r="I40" s="68">
        <v>30</v>
      </c>
      <c r="J40" s="68"/>
      <c r="K40" s="68"/>
      <c r="L40" s="23" t="s">
        <v>84</v>
      </c>
      <c r="M40" s="24"/>
      <c r="N40" s="24" t="s">
        <v>21</v>
      </c>
      <c r="O40" s="66">
        <v>500</v>
      </c>
      <c r="P40" s="66"/>
      <c r="Q40" s="66"/>
      <c r="R40" s="66"/>
      <c r="S40" s="24" t="s">
        <v>94</v>
      </c>
      <c r="T40" s="24"/>
      <c r="U40" s="8"/>
      <c r="V40" s="8" t="s">
        <v>23</v>
      </c>
      <c r="W40" s="69">
        <f>ROUNDDOWN(I40*O40,0)</f>
        <v>15000</v>
      </c>
      <c r="X40" s="69"/>
      <c r="Y40" s="69"/>
      <c r="Z40" s="69"/>
      <c r="AA40" s="69"/>
      <c r="AB40" s="10" t="s">
        <v>8</v>
      </c>
      <c r="AC40" s="16"/>
    </row>
    <row r="41" spans="1:29" ht="17.45" customHeight="1" x14ac:dyDescent="0.4">
      <c r="A41" s="6"/>
      <c r="B41" s="8"/>
      <c r="C41" s="8"/>
      <c r="D41" s="8"/>
      <c r="E41" s="8"/>
      <c r="F41" s="8"/>
      <c r="G41" s="8"/>
      <c r="H41" s="8"/>
      <c r="I41" s="25"/>
      <c r="J41" s="25"/>
      <c r="K41" s="25"/>
      <c r="L41" s="23"/>
      <c r="M41" s="24"/>
      <c r="N41" s="24"/>
      <c r="O41" s="7"/>
      <c r="P41" s="7"/>
      <c r="Q41" s="7"/>
      <c r="R41" s="7"/>
      <c r="S41" s="24"/>
      <c r="T41" s="66" t="s">
        <v>26</v>
      </c>
      <c r="U41" s="66"/>
      <c r="V41" s="66"/>
      <c r="W41" s="69">
        <f>W38+W39</f>
        <v>55000</v>
      </c>
      <c r="X41" s="69"/>
      <c r="Y41" s="69"/>
      <c r="Z41" s="69"/>
      <c r="AA41" s="69"/>
      <c r="AB41" s="10" t="s">
        <v>8</v>
      </c>
      <c r="AC41" s="16"/>
    </row>
    <row r="42" spans="1:29" ht="18" customHeight="1" x14ac:dyDescent="0.4">
      <c r="A42" s="73" t="s">
        <v>55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26"/>
      <c r="N42" s="26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18"/>
      <c r="AB42" s="10"/>
      <c r="AC42" s="16"/>
    </row>
    <row r="43" spans="1:29" ht="18" customHeight="1" x14ac:dyDescent="0.4">
      <c r="A43" s="17"/>
      <c r="B43" s="8" t="s">
        <v>15</v>
      </c>
      <c r="C43" s="8"/>
      <c r="D43" s="8"/>
      <c r="E43" s="8"/>
      <c r="F43" s="8"/>
      <c r="G43" s="8"/>
      <c r="H43" s="8"/>
      <c r="I43" s="22"/>
      <c r="J43" s="8"/>
      <c r="K43" s="8"/>
      <c r="L43" s="8" t="s">
        <v>16</v>
      </c>
      <c r="M43" s="8"/>
      <c r="N43" s="8"/>
      <c r="O43" s="8"/>
      <c r="P43" s="8"/>
      <c r="Q43" s="8"/>
      <c r="R43" s="8"/>
      <c r="S43" s="8" t="s">
        <v>17</v>
      </c>
      <c r="T43" s="8"/>
      <c r="U43" s="8"/>
      <c r="V43" s="8"/>
      <c r="W43" s="8"/>
      <c r="X43" s="66" t="s">
        <v>18</v>
      </c>
      <c r="Y43" s="66"/>
      <c r="Z43" s="66"/>
      <c r="AA43" s="66"/>
      <c r="AB43" s="67"/>
      <c r="AC43" s="16"/>
    </row>
    <row r="44" spans="1:29" ht="17.850000000000001" customHeight="1" x14ac:dyDescent="0.4">
      <c r="A44" s="6"/>
      <c r="B44" s="8" t="s">
        <v>85</v>
      </c>
      <c r="C44" s="8"/>
      <c r="D44" s="8"/>
      <c r="E44" s="8"/>
      <c r="F44" s="8"/>
      <c r="G44" s="8"/>
      <c r="H44" s="8"/>
      <c r="I44" s="68">
        <v>30</v>
      </c>
      <c r="J44" s="68"/>
      <c r="K44" s="68"/>
      <c r="L44" s="23" t="s">
        <v>20</v>
      </c>
      <c r="M44" s="24"/>
      <c r="N44" s="24" t="s">
        <v>21</v>
      </c>
      <c r="O44" s="83">
        <v>1500</v>
      </c>
      <c r="P44" s="83"/>
      <c r="Q44" s="83"/>
      <c r="R44" s="83"/>
      <c r="S44" s="24" t="s">
        <v>22</v>
      </c>
      <c r="T44" s="24"/>
      <c r="U44" s="8"/>
      <c r="V44" s="8" t="s">
        <v>23</v>
      </c>
      <c r="W44" s="69">
        <f>ROUNDDOWN(I44*O44,0)</f>
        <v>45000</v>
      </c>
      <c r="X44" s="69"/>
      <c r="Y44" s="69"/>
      <c r="Z44" s="69"/>
      <c r="AA44" s="69"/>
      <c r="AB44" s="10" t="s">
        <v>8</v>
      </c>
      <c r="AC44" s="16"/>
    </row>
    <row r="45" spans="1:29" ht="17.850000000000001" customHeight="1" x14ac:dyDescent="0.4">
      <c r="A45" s="6"/>
      <c r="B45" s="8" t="s">
        <v>86</v>
      </c>
      <c r="C45" s="8"/>
      <c r="D45" s="8"/>
      <c r="E45" s="8"/>
      <c r="F45" s="8"/>
      <c r="G45" s="8"/>
      <c r="H45" s="8"/>
      <c r="I45" s="68">
        <v>120</v>
      </c>
      <c r="J45" s="68"/>
      <c r="K45" s="68"/>
      <c r="L45" s="23" t="s">
        <v>20</v>
      </c>
      <c r="M45" s="24"/>
      <c r="N45" s="24" t="s">
        <v>21</v>
      </c>
      <c r="O45" s="83">
        <v>1000</v>
      </c>
      <c r="P45" s="83"/>
      <c r="Q45" s="83"/>
      <c r="R45" s="83"/>
      <c r="S45" s="24" t="s">
        <v>22</v>
      </c>
      <c r="T45" s="24"/>
      <c r="U45" s="8"/>
      <c r="V45" s="8" t="s">
        <v>23</v>
      </c>
      <c r="W45" s="69">
        <f>ROUNDDOWN(I45*O45,0)</f>
        <v>120000</v>
      </c>
      <c r="X45" s="69"/>
      <c r="Y45" s="69"/>
      <c r="Z45" s="69"/>
      <c r="AA45" s="69"/>
      <c r="AB45" s="10" t="s">
        <v>8</v>
      </c>
      <c r="AC45" s="16"/>
    </row>
    <row r="46" spans="1:29" ht="17.850000000000001" customHeight="1" x14ac:dyDescent="0.4">
      <c r="A46" s="6"/>
      <c r="B46" s="8"/>
      <c r="C46" s="8"/>
      <c r="D46" s="8"/>
      <c r="E46" s="8"/>
      <c r="F46" s="8"/>
      <c r="G46" s="8"/>
      <c r="H46" s="8"/>
      <c r="I46" s="25"/>
      <c r="J46" s="25"/>
      <c r="K46" s="25"/>
      <c r="L46" s="23"/>
      <c r="M46" s="24"/>
      <c r="N46" s="24"/>
      <c r="O46" s="7"/>
      <c r="P46" s="7"/>
      <c r="Q46" s="7"/>
      <c r="R46" s="7"/>
      <c r="S46" s="24"/>
      <c r="T46" s="66" t="s">
        <v>26</v>
      </c>
      <c r="U46" s="66"/>
      <c r="V46" s="66"/>
      <c r="W46" s="69">
        <f>W44+W45</f>
        <v>165000</v>
      </c>
      <c r="X46" s="69"/>
      <c r="Y46" s="69"/>
      <c r="Z46" s="69"/>
      <c r="AA46" s="69"/>
      <c r="AB46" s="10" t="s">
        <v>8</v>
      </c>
      <c r="AC46" s="16"/>
    </row>
    <row r="47" spans="1:29" ht="18" customHeight="1" x14ac:dyDescent="0.4">
      <c r="A47" s="77" t="s">
        <v>103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18"/>
      <c r="AB47" s="10"/>
      <c r="AC47" s="16"/>
    </row>
    <row r="48" spans="1:29" ht="18" customHeight="1" x14ac:dyDescent="0.4">
      <c r="A48" s="17"/>
      <c r="B48" s="8" t="s">
        <v>15</v>
      </c>
      <c r="C48" s="8"/>
      <c r="D48" s="8"/>
      <c r="E48" s="8"/>
      <c r="F48" s="8"/>
      <c r="G48" s="8"/>
      <c r="H48" s="8"/>
      <c r="I48" s="22"/>
      <c r="J48" s="8"/>
      <c r="K48" s="8"/>
      <c r="L48" s="8" t="s">
        <v>95</v>
      </c>
      <c r="M48" s="8"/>
      <c r="N48" s="8"/>
      <c r="O48" s="8"/>
      <c r="P48" s="8"/>
      <c r="Q48" s="8"/>
      <c r="R48" s="8"/>
      <c r="S48" s="8" t="s">
        <v>17</v>
      </c>
      <c r="T48" s="8"/>
      <c r="U48" s="8"/>
      <c r="V48" s="8"/>
      <c r="W48" s="8"/>
      <c r="X48" s="66" t="s">
        <v>18</v>
      </c>
      <c r="Y48" s="66"/>
      <c r="Z48" s="66"/>
      <c r="AA48" s="66"/>
      <c r="AB48" s="67"/>
      <c r="AC48" s="16"/>
    </row>
    <row r="49" spans="1:29" ht="17.850000000000001" customHeight="1" x14ac:dyDescent="0.4">
      <c r="A49" s="6"/>
      <c r="B49" s="8" t="s">
        <v>88</v>
      </c>
      <c r="C49" s="8"/>
      <c r="D49" s="8"/>
      <c r="E49" s="8"/>
      <c r="F49" s="8"/>
      <c r="G49" s="8"/>
      <c r="H49" s="8"/>
      <c r="I49" s="68">
        <v>4</v>
      </c>
      <c r="J49" s="68"/>
      <c r="K49" s="68"/>
      <c r="L49" s="23" t="s">
        <v>89</v>
      </c>
      <c r="M49" s="24"/>
      <c r="N49" s="24" t="s">
        <v>21</v>
      </c>
      <c r="O49" s="83">
        <v>100000</v>
      </c>
      <c r="P49" s="83"/>
      <c r="Q49" s="83"/>
      <c r="R49" s="83"/>
      <c r="S49" s="24" t="s">
        <v>47</v>
      </c>
      <c r="T49" s="24"/>
      <c r="U49" s="8"/>
      <c r="V49" s="8" t="s">
        <v>23</v>
      </c>
      <c r="W49" s="69">
        <f>ROUNDDOWN(I49*O49,0)</f>
        <v>400000</v>
      </c>
      <c r="X49" s="69"/>
      <c r="Y49" s="69"/>
      <c r="Z49" s="69"/>
      <c r="AA49" s="69"/>
      <c r="AB49" s="10" t="s">
        <v>8</v>
      </c>
      <c r="AC49" s="16"/>
    </row>
    <row r="50" spans="1:29" ht="17.850000000000001" customHeight="1" x14ac:dyDescent="0.4">
      <c r="A50" s="6"/>
      <c r="B50" s="8" t="s">
        <v>87</v>
      </c>
      <c r="C50" s="8"/>
      <c r="D50" s="8"/>
      <c r="E50" s="8"/>
      <c r="F50" s="8"/>
      <c r="G50" s="8"/>
      <c r="H50" s="8"/>
      <c r="I50" s="68">
        <v>1</v>
      </c>
      <c r="J50" s="68"/>
      <c r="K50" s="68"/>
      <c r="L50" s="23" t="s">
        <v>96</v>
      </c>
      <c r="M50" s="24"/>
      <c r="N50" s="24" t="s">
        <v>21</v>
      </c>
      <c r="O50" s="83">
        <v>300000</v>
      </c>
      <c r="P50" s="83"/>
      <c r="Q50" s="83"/>
      <c r="R50" s="83"/>
      <c r="S50" s="24" t="s">
        <v>97</v>
      </c>
      <c r="T50" s="24"/>
      <c r="U50" s="8"/>
      <c r="V50" s="8" t="s">
        <v>23</v>
      </c>
      <c r="W50" s="69">
        <f>ROUNDDOWN(I50*O50,0)</f>
        <v>300000</v>
      </c>
      <c r="X50" s="69"/>
      <c r="Y50" s="69"/>
      <c r="Z50" s="69"/>
      <c r="AA50" s="69"/>
      <c r="AB50" s="10" t="s">
        <v>8</v>
      </c>
      <c r="AC50" s="16"/>
    </row>
    <row r="51" spans="1:29" ht="17.850000000000001" customHeight="1" x14ac:dyDescent="0.4">
      <c r="A51" s="6"/>
      <c r="B51" s="8"/>
      <c r="C51" s="8"/>
      <c r="D51" s="8"/>
      <c r="E51" s="8"/>
      <c r="F51" s="8"/>
      <c r="G51" s="8"/>
      <c r="H51" s="8"/>
      <c r="I51" s="25"/>
      <c r="J51" s="25"/>
      <c r="K51" s="25"/>
      <c r="L51" s="23"/>
      <c r="M51" s="24"/>
      <c r="N51" s="24"/>
      <c r="O51" s="7"/>
      <c r="P51" s="7"/>
      <c r="Q51" s="7"/>
      <c r="R51" s="7"/>
      <c r="S51" s="24"/>
      <c r="T51" s="66" t="s">
        <v>26</v>
      </c>
      <c r="U51" s="66"/>
      <c r="V51" s="66"/>
      <c r="W51" s="69">
        <f>W49+W50</f>
        <v>700000</v>
      </c>
      <c r="X51" s="69"/>
      <c r="Y51" s="69"/>
      <c r="Z51" s="69"/>
      <c r="AA51" s="69"/>
      <c r="AB51" s="10" t="s">
        <v>8</v>
      </c>
      <c r="AC51" s="16"/>
    </row>
    <row r="52" spans="1:29" ht="17.850000000000001" customHeight="1" x14ac:dyDescent="0.4">
      <c r="A52" s="45" t="s">
        <v>62</v>
      </c>
      <c r="B52" s="46"/>
      <c r="C52" s="46"/>
      <c r="D52" s="46"/>
      <c r="E52" s="46"/>
      <c r="F52" s="46"/>
      <c r="G52" s="46" t="s">
        <v>104</v>
      </c>
      <c r="H52" s="46"/>
      <c r="I52" s="47"/>
      <c r="J52" s="47"/>
      <c r="K52" s="47"/>
      <c r="L52" s="48"/>
      <c r="M52" s="24"/>
      <c r="N52" s="24"/>
      <c r="O52" s="7"/>
      <c r="P52" s="7"/>
      <c r="Q52" s="7"/>
      <c r="R52" s="7"/>
      <c r="S52" s="24"/>
      <c r="T52" s="24"/>
      <c r="U52" s="8"/>
      <c r="V52" s="8"/>
      <c r="W52" s="69">
        <f>(W25+W30+W35+W41+W46+W51)*0.1</f>
        <v>273800</v>
      </c>
      <c r="X52" s="69"/>
      <c r="Y52" s="69"/>
      <c r="Z52" s="69"/>
      <c r="AA52" s="69"/>
      <c r="AB52" s="10" t="s">
        <v>8</v>
      </c>
      <c r="AC52" s="16"/>
    </row>
    <row r="53" spans="1:29" ht="17.850000000000001" customHeight="1" x14ac:dyDescent="0.4">
      <c r="A53" s="52" t="s">
        <v>63</v>
      </c>
      <c r="B53" s="53"/>
      <c r="C53" s="53"/>
      <c r="D53" s="53"/>
      <c r="E53" s="53"/>
      <c r="F53" s="53"/>
      <c r="G53" s="53"/>
      <c r="H53" s="53"/>
      <c r="I53" s="54"/>
      <c r="J53" s="54"/>
      <c r="K53" s="54"/>
      <c r="L53" s="55"/>
      <c r="M53" s="33"/>
      <c r="N53" s="33"/>
      <c r="O53" s="34"/>
      <c r="P53" s="34"/>
      <c r="Q53" s="34"/>
      <c r="R53" s="34"/>
      <c r="S53" s="33"/>
      <c r="T53" s="33"/>
      <c r="U53" s="30"/>
      <c r="V53" s="30"/>
      <c r="W53" s="35"/>
      <c r="X53" s="35"/>
      <c r="Y53" s="35"/>
      <c r="Z53" s="35"/>
      <c r="AA53" s="35"/>
      <c r="AB53" s="36"/>
      <c r="AC53" s="16"/>
    </row>
    <row r="54" spans="1:29" ht="18" customHeight="1" x14ac:dyDescent="0.4">
      <c r="A54" s="17"/>
      <c r="B54" s="8" t="s">
        <v>15</v>
      </c>
      <c r="C54" s="8"/>
      <c r="D54" s="8"/>
      <c r="E54" s="8"/>
      <c r="F54" s="8"/>
      <c r="G54" s="8"/>
      <c r="H54" s="8"/>
      <c r="I54" s="22"/>
      <c r="J54" s="8"/>
      <c r="K54" s="8"/>
      <c r="L54" s="8"/>
      <c r="M54" s="8"/>
      <c r="N54" s="8"/>
      <c r="O54" s="8"/>
      <c r="P54" s="8"/>
      <c r="Q54" s="8"/>
      <c r="R54" s="8"/>
      <c r="S54" s="8" t="s">
        <v>17</v>
      </c>
      <c r="T54" s="8"/>
      <c r="U54" s="8"/>
      <c r="V54" s="8"/>
      <c r="W54" s="8"/>
      <c r="X54" s="66" t="s">
        <v>18</v>
      </c>
      <c r="Y54" s="66"/>
      <c r="Z54" s="66"/>
      <c r="AA54" s="66"/>
      <c r="AB54" s="67"/>
      <c r="AC54" s="16"/>
    </row>
    <row r="55" spans="1:29" ht="17.850000000000001" customHeight="1" x14ac:dyDescent="0.4">
      <c r="A55" s="6"/>
      <c r="B55" s="8" t="s">
        <v>90</v>
      </c>
      <c r="C55" s="8"/>
      <c r="D55" s="8"/>
      <c r="E55" s="8"/>
      <c r="F55" s="8"/>
      <c r="G55" s="8"/>
      <c r="H55" s="8"/>
      <c r="I55" s="83">
        <v>1</v>
      </c>
      <c r="J55" s="83"/>
      <c r="K55" s="83"/>
      <c r="L55" s="23" t="s">
        <v>65</v>
      </c>
      <c r="M55" s="24"/>
      <c r="N55" s="24" t="s">
        <v>21</v>
      </c>
      <c r="O55" s="83">
        <v>1500000</v>
      </c>
      <c r="P55" s="83"/>
      <c r="Q55" s="83"/>
      <c r="R55" s="83"/>
      <c r="S55" s="24" t="s">
        <v>66</v>
      </c>
      <c r="T55" s="24"/>
      <c r="U55" s="8"/>
      <c r="V55" s="8" t="s">
        <v>23</v>
      </c>
      <c r="W55" s="69">
        <f>ROUNDDOWN(I55*O55,0)</f>
        <v>1500000</v>
      </c>
      <c r="X55" s="69"/>
      <c r="Y55" s="69"/>
      <c r="Z55" s="69"/>
      <c r="AA55" s="69"/>
      <c r="AB55" s="10" t="s">
        <v>8</v>
      </c>
      <c r="AC55" s="16"/>
    </row>
    <row r="56" spans="1:29" ht="17.850000000000001" customHeight="1" x14ac:dyDescent="0.4">
      <c r="A56" s="6"/>
      <c r="B56" s="22" t="s">
        <v>91</v>
      </c>
      <c r="C56" s="8"/>
      <c r="D56" s="8"/>
      <c r="E56" s="8"/>
      <c r="F56" s="8"/>
      <c r="G56" s="8"/>
      <c r="H56" s="8"/>
      <c r="I56" s="83">
        <v>1</v>
      </c>
      <c r="J56" s="83"/>
      <c r="K56" s="83"/>
      <c r="L56" s="23" t="s">
        <v>65</v>
      </c>
      <c r="M56" s="24"/>
      <c r="N56" s="24" t="s">
        <v>21</v>
      </c>
      <c r="O56" s="83">
        <v>800000</v>
      </c>
      <c r="P56" s="83"/>
      <c r="Q56" s="83"/>
      <c r="R56" s="83"/>
      <c r="S56" s="24" t="s">
        <v>66</v>
      </c>
      <c r="T56" s="24"/>
      <c r="U56" s="8"/>
      <c r="V56" s="8" t="s">
        <v>23</v>
      </c>
      <c r="W56" s="69">
        <f>ROUNDDOWN(I56*O56,0)</f>
        <v>800000</v>
      </c>
      <c r="X56" s="69"/>
      <c r="Y56" s="69"/>
      <c r="Z56" s="69"/>
      <c r="AA56" s="69"/>
      <c r="AB56" s="10" t="s">
        <v>8</v>
      </c>
      <c r="AC56" s="16"/>
    </row>
    <row r="57" spans="1:29" ht="17.850000000000001" customHeight="1" x14ac:dyDescent="0.4">
      <c r="A57" s="6"/>
      <c r="B57" s="8"/>
      <c r="C57" s="8"/>
      <c r="D57" s="8"/>
      <c r="E57" s="8"/>
      <c r="F57" s="8"/>
      <c r="G57" s="8"/>
      <c r="H57" s="8"/>
      <c r="I57" s="25"/>
      <c r="J57" s="25"/>
      <c r="K57" s="25"/>
      <c r="L57" s="23"/>
      <c r="M57" s="24"/>
      <c r="N57" s="24"/>
      <c r="O57" s="7"/>
      <c r="P57" s="7"/>
      <c r="Q57" s="7"/>
      <c r="R57" s="7"/>
      <c r="S57" s="24"/>
      <c r="T57" s="66" t="s">
        <v>26</v>
      </c>
      <c r="U57" s="66"/>
      <c r="V57" s="66"/>
      <c r="W57" s="69">
        <f>W55+W56</f>
        <v>2300000</v>
      </c>
      <c r="X57" s="69"/>
      <c r="Y57" s="69"/>
      <c r="Z57" s="69"/>
      <c r="AA57" s="69"/>
      <c r="AB57" s="10" t="s">
        <v>8</v>
      </c>
      <c r="AC57" s="16"/>
    </row>
    <row r="58" spans="1:29" s="16" customFormat="1" ht="17.850000000000001" customHeight="1" x14ac:dyDescent="0.4">
      <c r="A58" s="6"/>
      <c r="B58" s="7"/>
      <c r="C58" s="7"/>
      <c r="D58" s="8"/>
      <c r="E58" s="8"/>
      <c r="F58" s="7"/>
      <c r="G58" s="7"/>
      <c r="H58" s="8"/>
      <c r="I58" s="8"/>
      <c r="J58" s="7"/>
      <c r="K58" s="7"/>
      <c r="L58" s="8"/>
      <c r="M58" s="8"/>
      <c r="N58" s="8"/>
      <c r="O58" s="7"/>
      <c r="P58" s="7"/>
      <c r="Q58" s="7"/>
      <c r="R58" s="7"/>
      <c r="S58" s="8"/>
      <c r="T58" s="8"/>
      <c r="U58" s="8"/>
      <c r="V58" s="9" t="s">
        <v>102</v>
      </c>
      <c r="W58" s="80">
        <f>W16+W25+W30+W35+W41+W46+W51+W52+W57</f>
        <v>10081800</v>
      </c>
      <c r="X58" s="80"/>
      <c r="Y58" s="80"/>
      <c r="Z58" s="80"/>
      <c r="AA58" s="80"/>
      <c r="AB58" s="10" t="s">
        <v>8</v>
      </c>
    </row>
    <row r="59" spans="1:29" s="16" customFormat="1" ht="17.850000000000001" customHeight="1" x14ac:dyDescent="0.4">
      <c r="A59" s="6"/>
      <c r="B59" s="7"/>
      <c r="C59" s="7"/>
      <c r="D59" s="8"/>
      <c r="E59" s="8"/>
      <c r="F59" s="7"/>
      <c r="G59" s="7"/>
      <c r="H59" s="8"/>
      <c r="I59" s="8"/>
      <c r="J59" s="7"/>
      <c r="K59" s="7"/>
      <c r="L59" s="8"/>
      <c r="M59" s="8"/>
      <c r="N59" s="8"/>
      <c r="O59" s="7"/>
      <c r="P59" s="7"/>
      <c r="Q59" s="7"/>
      <c r="R59" s="7"/>
      <c r="S59" s="8"/>
      <c r="T59" s="8"/>
      <c r="U59" s="8"/>
      <c r="V59" s="9" t="s">
        <v>68</v>
      </c>
      <c r="W59" s="80">
        <f>ROUNDDOWN(W58*0.1,0)</f>
        <v>1008180</v>
      </c>
      <c r="X59" s="80"/>
      <c r="Y59" s="80"/>
      <c r="Z59" s="80"/>
      <c r="AA59" s="80"/>
      <c r="AB59" s="10" t="s">
        <v>8</v>
      </c>
    </row>
    <row r="60" spans="1:29" s="16" customFormat="1" ht="17.850000000000001" customHeight="1" thickBot="1" x14ac:dyDescent="0.45">
      <c r="A60" s="11"/>
      <c r="B60" s="12"/>
      <c r="C60" s="12"/>
      <c r="D60" s="13"/>
      <c r="E60" s="13"/>
      <c r="F60" s="12"/>
      <c r="G60" s="12"/>
      <c r="H60" s="13"/>
      <c r="I60" s="13"/>
      <c r="J60" s="12"/>
      <c r="K60" s="12"/>
      <c r="L60" s="13"/>
      <c r="M60" s="13"/>
      <c r="N60" s="13"/>
      <c r="O60" s="12"/>
      <c r="P60" s="12"/>
      <c r="Q60" s="12"/>
      <c r="R60" s="12"/>
      <c r="S60" s="13"/>
      <c r="T60" s="13"/>
      <c r="U60" s="13"/>
      <c r="V60" s="14" t="s">
        <v>69</v>
      </c>
      <c r="W60" s="81">
        <f>W58+W59</f>
        <v>11089980</v>
      </c>
      <c r="X60" s="81"/>
      <c r="Y60" s="81"/>
      <c r="Z60" s="81"/>
      <c r="AA60" s="81"/>
      <c r="AB60" s="15" t="s">
        <v>8</v>
      </c>
    </row>
    <row r="61" spans="1:29" ht="16.350000000000001" customHeight="1" x14ac:dyDescent="0.4">
      <c r="A61" s="82" t="s">
        <v>70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 spans="1:29" ht="44.25" customHeight="1" x14ac:dyDescent="0.4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9" ht="16.350000000000001" customHeight="1" x14ac:dyDescent="0.4">
      <c r="A63" s="79" t="s">
        <v>71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9" ht="20.45" customHeight="1" x14ac:dyDescent="0.4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</sheetData>
  <mergeCells count="113">
    <mergeCell ref="I40:K40"/>
    <mergeCell ref="O40:R40"/>
    <mergeCell ref="W40:AA40"/>
    <mergeCell ref="V1:AB1"/>
    <mergeCell ref="A2:AB2"/>
    <mergeCell ref="P4:R4"/>
    <mergeCell ref="S4:AA4"/>
    <mergeCell ref="P5:R5"/>
    <mergeCell ref="S5:AA5"/>
    <mergeCell ref="A9:D9"/>
    <mergeCell ref="E9:AB9"/>
    <mergeCell ref="X12:AB12"/>
    <mergeCell ref="I13:K13"/>
    <mergeCell ref="O13:R13"/>
    <mergeCell ref="W13:AA13"/>
    <mergeCell ref="W11:AA11"/>
    <mergeCell ref="B6:B7"/>
    <mergeCell ref="C6:J7"/>
    <mergeCell ref="K6:K7"/>
    <mergeCell ref="P6:R6"/>
    <mergeCell ref="S6:AA6"/>
    <mergeCell ref="P7:R7"/>
    <mergeCell ref="S7:AA7"/>
    <mergeCell ref="W33:AA33"/>
    <mergeCell ref="A17:Z17"/>
    <mergeCell ref="X19:AB19"/>
    <mergeCell ref="I20:K20"/>
    <mergeCell ref="O20:R20"/>
    <mergeCell ref="W20:AA20"/>
    <mergeCell ref="X27:AB27"/>
    <mergeCell ref="I21:K21"/>
    <mergeCell ref="O21:R21"/>
    <mergeCell ref="W21:AA21"/>
    <mergeCell ref="I22:K22"/>
    <mergeCell ref="A63:AB64"/>
    <mergeCell ref="I14:K14"/>
    <mergeCell ref="O14:R14"/>
    <mergeCell ref="W14:AA14"/>
    <mergeCell ref="I15:K15"/>
    <mergeCell ref="O15:R15"/>
    <mergeCell ref="W15:AA15"/>
    <mergeCell ref="W16:AA16"/>
    <mergeCell ref="A18:L18"/>
    <mergeCell ref="W52:AA52"/>
    <mergeCell ref="A61:AB62"/>
    <mergeCell ref="W57:AA57"/>
    <mergeCell ref="X37:AB37"/>
    <mergeCell ref="I38:K38"/>
    <mergeCell ref="O38:R38"/>
    <mergeCell ref="W38:AA38"/>
    <mergeCell ref="T41:V41"/>
    <mergeCell ref="W41:AA41"/>
    <mergeCell ref="I28:K28"/>
    <mergeCell ref="O28:R28"/>
    <mergeCell ref="W28:AA28"/>
    <mergeCell ref="X32:AB32"/>
    <mergeCell ref="I33:K33"/>
    <mergeCell ref="O33:R33"/>
    <mergeCell ref="T35:V35"/>
    <mergeCell ref="I39:K39"/>
    <mergeCell ref="O39:R39"/>
    <mergeCell ref="W39:AA39"/>
    <mergeCell ref="T30:V30"/>
    <mergeCell ref="W35:AA35"/>
    <mergeCell ref="T16:V16"/>
    <mergeCell ref="T25:V25"/>
    <mergeCell ref="I29:K29"/>
    <mergeCell ref="O29:R29"/>
    <mergeCell ref="W29:AA29"/>
    <mergeCell ref="I34:K34"/>
    <mergeCell ref="O34:R34"/>
    <mergeCell ref="W34:AA34"/>
    <mergeCell ref="W30:AA30"/>
    <mergeCell ref="O22:R22"/>
    <mergeCell ref="W22:AA22"/>
    <mergeCell ref="W25:AA25"/>
    <mergeCell ref="I23:K23"/>
    <mergeCell ref="O23:R23"/>
    <mergeCell ref="W23:AA23"/>
    <mergeCell ref="I24:K24"/>
    <mergeCell ref="O24:R24"/>
    <mergeCell ref="W24:AA24"/>
    <mergeCell ref="A42:L42"/>
    <mergeCell ref="A47:L47"/>
    <mergeCell ref="T46:V46"/>
    <mergeCell ref="W46:AA46"/>
    <mergeCell ref="X43:AB43"/>
    <mergeCell ref="I44:K44"/>
    <mergeCell ref="O44:R44"/>
    <mergeCell ref="W44:AA44"/>
    <mergeCell ref="I45:K45"/>
    <mergeCell ref="O45:R45"/>
    <mergeCell ref="W45:AA45"/>
    <mergeCell ref="T51:V51"/>
    <mergeCell ref="W51:AA51"/>
    <mergeCell ref="X48:AB48"/>
    <mergeCell ref="I49:K49"/>
    <mergeCell ref="O49:R49"/>
    <mergeCell ref="W49:AA49"/>
    <mergeCell ref="I50:K50"/>
    <mergeCell ref="O50:R50"/>
    <mergeCell ref="W50:AA50"/>
    <mergeCell ref="W58:AA58"/>
    <mergeCell ref="W59:AA59"/>
    <mergeCell ref="W60:AA60"/>
    <mergeCell ref="X54:AB54"/>
    <mergeCell ref="I55:K55"/>
    <mergeCell ref="O55:R55"/>
    <mergeCell ref="W55:AA55"/>
    <mergeCell ref="I56:K56"/>
    <mergeCell ref="O56:R56"/>
    <mergeCell ref="W56:AA56"/>
    <mergeCell ref="T57:V57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6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51ba-1fdc-4f74-99f2-6805466a70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665EC22ECD144CB1A59A251EF6FF85" ma:contentTypeVersion="12" ma:contentTypeDescription="新しいドキュメントを作成します。" ma:contentTypeScope="" ma:versionID="c75de878ab91e54880d524ee0b7f082b">
  <xsd:schema xmlns:xsd="http://www.w3.org/2001/XMLSchema" xmlns:xs="http://www.w3.org/2001/XMLSchema" xmlns:p="http://schemas.microsoft.com/office/2006/metadata/properties" xmlns:ns2="696c51ba-1fdc-4f74-99f2-6805466a70ee" targetNamespace="http://schemas.microsoft.com/office/2006/metadata/properties" ma:root="true" ma:fieldsID="99fa865eefaf2cdead20ade1795de034" ns2:_="">
    <xsd:import namespace="696c51ba-1fdc-4f74-99f2-6805466a7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51ba-1fdc-4f74-99f2-6805466a7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02736fb-79c5-4fb3-8669-5f6863d4d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02C8E-C35C-4D04-B49F-9CF84B5F4ECE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21b11a3-1c5a-4d03-80e5-b914bbf45a49"/>
    <ds:schemaRef ds:uri="85bf4311-84fd-4aaa-8ec0-c8b62f7daa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4B9E06-321B-49B7-85DE-0B123B66CB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D40F2-F8B7-4250-AD19-66274536B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見積書（様式）</vt:lpstr>
      <vt:lpstr>見積書（記載例）</vt:lpstr>
      <vt:lpstr>'見積書（記載例）'!Print_Area</vt:lpstr>
      <vt:lpstr>'見積書（様式）'!Print_Area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様式3_見積書</dc:title>
  <dc:subject/>
  <cp:keywords/>
  <dc:description/>
  <cp:lastModifiedBy>飴嶋　彩織(855462)社会システムコンサルティング部</cp:lastModifiedBy>
  <cp:revision/>
  <dcterms:created xsi:type="dcterms:W3CDTF">2020-05-25T07:43:07Z</dcterms:created>
  <dcterms:modified xsi:type="dcterms:W3CDTF">2024-08-06T04:59:54Z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0x010100C2665EC22ECD144CB1A59A251EF6FF85</vt:lpwstr>
  </property>
  <property fmtid="{D5CDD505-2E9C-101B-9397-08002B2CF9AE}" pid="3" name="_dlc_DocIdItemGuid">
    <vt:lpwstr>98c6c985-85bc-455d-97e5-00f0aa3e421a</vt:lpwstr>
  </property>
  <property fmtid="{D5CDD505-2E9C-101B-9397-08002B2CF9AE}" pid="4" name="MediaServiceImageTags">
    <vt:lpwstr/>
  </property>
  <property fmtid="{D5CDD505-2E9C-101B-9397-08002B2CF9AE}" pid="5" name="Order">
    <vt:r8>32700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